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ILANSE\Sprawozdanie finansowe 2021\"/>
    </mc:Choice>
  </mc:AlternateContent>
  <xr:revisionPtr revIDLastSave="0" documentId="13_ncr:1_{B8C570B2-71B8-4AD8-80FB-621A60201BB3}" xr6:coauthVersionLast="47" xr6:coauthVersionMax="47" xr10:uidLastSave="{00000000-0000-0000-0000-000000000000}"/>
  <bookViews>
    <workbookView xWindow="-120" yWindow="-120" windowWidth="29040" windowHeight="15840" xr2:uid="{99C74DD4-FF66-4293-9FF5-A6B99E80B1C3}"/>
  </bookViews>
  <sheets>
    <sheet name="Arkusz1" sheetId="1" r:id="rId1"/>
  </sheets>
  <definedNames>
    <definedName name="_xlnm.Print_Area" localSheetId="0">Arkusz1!$A$1:$B$194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6" i="1" l="1"/>
  <c r="D179" i="1"/>
  <c r="D176" i="1"/>
  <c r="D174" i="1"/>
  <c r="D172" i="1"/>
  <c r="D170" i="1"/>
  <c r="D168" i="1"/>
  <c r="D163" i="1"/>
  <c r="D160" i="1"/>
  <c r="D157" i="1"/>
  <c r="C157" i="1"/>
  <c r="D149" i="1"/>
  <c r="D147" i="1"/>
  <c r="D146" i="1"/>
  <c r="D144" i="1"/>
  <c r="D142" i="1"/>
  <c r="D140" i="1"/>
  <c r="D138" i="1"/>
  <c r="D136" i="1"/>
  <c r="D134" i="1"/>
  <c r="D131" i="1"/>
  <c r="C127" i="1"/>
  <c r="C126" i="1"/>
  <c r="C125" i="1"/>
  <c r="C124" i="1"/>
  <c r="D123" i="1"/>
  <c r="D122" i="1"/>
  <c r="D121" i="1"/>
  <c r="D120" i="1"/>
  <c r="D119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C98" i="1"/>
  <c r="C88" i="1" s="1"/>
  <c r="C128" i="1" s="1"/>
  <c r="C97" i="1"/>
  <c r="C96" i="1"/>
  <c r="C95" i="1"/>
  <c r="C94" i="1"/>
  <c r="D93" i="1"/>
  <c r="D92" i="1"/>
  <c r="D91" i="1"/>
  <c r="D90" i="1"/>
  <c r="D89" i="1"/>
  <c r="D82" i="1"/>
  <c r="D80" i="1"/>
  <c r="D78" i="1"/>
  <c r="D76" i="1"/>
  <c r="D74" i="1"/>
  <c r="D72" i="1"/>
  <c r="D70" i="1"/>
  <c r="C69" i="1"/>
  <c r="D69" i="1" s="1"/>
  <c r="D68" i="1"/>
  <c r="D67" i="1"/>
  <c r="C64" i="1"/>
  <c r="D64" i="1" s="1"/>
  <c r="D63" i="1"/>
  <c r="D62" i="1"/>
  <c r="D61" i="1"/>
  <c r="C59" i="1"/>
  <c r="D59" i="1" s="1"/>
  <c r="D58" i="1"/>
  <c r="D57" i="1"/>
  <c r="D56" i="1"/>
  <c r="C54" i="1"/>
  <c r="D54" i="1" s="1"/>
  <c r="D53" i="1"/>
  <c r="D52" i="1"/>
  <c r="D51" i="1"/>
  <c r="C49" i="1"/>
  <c r="D49" i="1" s="1"/>
  <c r="D48" i="1"/>
  <c r="D47" i="1"/>
  <c r="D46" i="1"/>
  <c r="D44" i="1"/>
  <c r="D43" i="1"/>
  <c r="D42" i="1"/>
  <c r="D41" i="1"/>
  <c r="C39" i="1"/>
  <c r="D39" i="1" s="1"/>
  <c r="D38" i="1"/>
  <c r="D37" i="1"/>
  <c r="D36" i="1"/>
  <c r="C34" i="1"/>
  <c r="D33" i="1"/>
  <c r="D32" i="1"/>
  <c r="D31" i="1"/>
  <c r="C178" i="1" l="1"/>
  <c r="C180" i="1" s="1"/>
  <c r="D180" i="1" s="1"/>
  <c r="D34" i="1"/>
  <c r="D178" i="1" l="1"/>
</calcChain>
</file>

<file path=xl/sharedStrings.xml><?xml version="1.0" encoding="utf-8"?>
<sst xmlns="http://schemas.openxmlformats.org/spreadsheetml/2006/main" count="213" uniqueCount="155">
  <si>
    <t>INFORMACJA DODATKOWA</t>
  </si>
  <si>
    <t>I.</t>
  </si>
  <si>
    <t>Wprowadzenie do sprawozdania finansowego, obejmuje w szczególności:</t>
  </si>
  <si>
    <t>nazwa jednostki</t>
  </si>
  <si>
    <t>RAZEM</t>
  </si>
  <si>
    <t>1.</t>
  </si>
  <si>
    <t>1.1</t>
  </si>
  <si>
    <t>nazwę jednostki</t>
  </si>
  <si>
    <t>Miejski Ośrodek Pomocy Rodzinie w Białymstoku</t>
  </si>
  <si>
    <t>1.2</t>
  </si>
  <si>
    <t>siedzibę jednostki</t>
  </si>
  <si>
    <t>Białystok</t>
  </si>
  <si>
    <t>1.3</t>
  </si>
  <si>
    <t>adres jednostki</t>
  </si>
  <si>
    <t xml:space="preserve">ul. Malmeda Icchoka 8 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</si>
  <si>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</si>
  <si>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</si>
  <si>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</si>
  <si>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</si>
  <si>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</si>
  <si>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</si>
  <si>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NIE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</si>
  <si>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</si>
  <si>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</si>
  <si>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</si>
  <si>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</si>
  <si>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</si>
  <si>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</si>
  <si>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</si>
  <si>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
i prawnych, zawierający stan tych aktywów na początek roku obrotowego, zwiększenia i zmniejszenia 
z tytułu: aktualizacji wartości, nabycia, rozchodu, przemieszczenia wewnętrznego oraz stan końcowy, 
a dla majątku amortyzowanego - podobne przedstawienie stanów i tytułów zmian dotychczasowej amortyzacji lub umorzenia</t>
  </si>
  <si>
    <t>O11 - Środki trwałe</t>
  </si>
  <si>
    <t>O13 - Pozostałe środki trwałe</t>
  </si>
  <si>
    <t>O14 - Zbiory biblioteczne</t>
  </si>
  <si>
    <t xml:space="preserve">BO </t>
  </si>
  <si>
    <t>ZW</t>
  </si>
  <si>
    <t>ZM</t>
  </si>
  <si>
    <t>BZ</t>
  </si>
  <si>
    <t>O16 - Dobra kultury</t>
  </si>
  <si>
    <t>O20 - Wartosci niematerialne i prawne</t>
  </si>
  <si>
    <t>O80 - Inwestycje rozpoczęte</t>
  </si>
  <si>
    <t>O71 - Umorzenie śr.trwałych oraz wartosci niemat.i prawnych</t>
  </si>
  <si>
    <t>O72 - Umorzenie pozostałych śr.trw.wart.niemat.i prawnych</t>
  </si>
  <si>
    <t>1.2.</t>
  </si>
  <si>
    <t>aktualną wartość rynkową środków trwałych, w tym dóbr kultury – o ile jednostka dysponuje takimi informacjami</t>
  </si>
  <si>
    <t>BRAK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</si>
  <si>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</si>
  <si>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</si>
  <si>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NIE DOKONANO ODPISÓW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</si>
  <si>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</si>
  <si>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</si>
  <si>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</si>
  <si>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</si>
  <si>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</si>
  <si>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</si>
  <si>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</si>
  <si>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</si>
  <si>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290 - odpisy aktualizujace należnosci</t>
  </si>
  <si>
    <t>1.1. Należnosci długoterminowe</t>
  </si>
  <si>
    <t>zwiększenia</t>
  </si>
  <si>
    <t>wykorzystanie</t>
  </si>
  <si>
    <t>rozwiązanie</t>
  </si>
  <si>
    <t xml:space="preserve">1.2. Należnosci krótkoterminowe </t>
  </si>
  <si>
    <t>1.2.1. należności z tytułudostaw i usług</t>
  </si>
  <si>
    <t>1.2.2. należnosci od budżetów</t>
  </si>
  <si>
    <t>1.2.3. należnosci z tytułu ubezpieczeń społecznych i innych świadczeń</t>
  </si>
  <si>
    <t>1.2.4. pozostałe należności</t>
  </si>
  <si>
    <t>2. Należności finansowe budżetu z tytułu udzielonych pożyczek wskazanych w bilansie z wykonania budżetu</t>
  </si>
  <si>
    <t>R A Z E M
1+2</t>
  </si>
  <si>
    <t>1.8.</t>
  </si>
  <si>
    <t>dane o stanie rezerw według celu ich utworzenia na początek roku obrotowego, zwiększeniach, wykorzystaniu, rozwiązaniu i stanie końcowym</t>
  </si>
  <si>
    <t>NIE TWORZONO REZERW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</si>
  <si>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</si>
  <si>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</si>
  <si>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</si>
  <si>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</si>
  <si>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</si>
  <si>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</si>
  <si>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</si>
  <si>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</si>
  <si>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</si>
  <si>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</si>
  <si>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</si>
  <si>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</si>
  <si>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</si>
  <si>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</si>
  <si>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</si>
  <si>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r>
      <t xml:space="preserve">rozliczenia czynne </t>
    </r>
    <r>
      <rPr>
        <sz val="12"/>
        <color indexed="59"/>
        <rFont val="Times New Roman"/>
        <family val="1"/>
        <charset val="238"/>
      </rPr>
      <t>BRAK</t>
    </r>
  </si>
  <si>
    <r>
      <t xml:space="preserve">rozliczenia bierne  </t>
    </r>
    <r>
      <rPr>
        <sz val="12"/>
        <color indexed="8"/>
        <rFont val="Times New Roman"/>
        <family val="1"/>
        <charset val="238"/>
      </rPr>
      <t>BRAK</t>
    </r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</si>
  <si>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</si>
  <si>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</si>
  <si>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</si>
  <si>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</si>
  <si>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</si>
  <si>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</si>
  <si>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</si>
  <si>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</si>
  <si>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</si>
  <si>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</si>
  <si>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</si>
  <si>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</si>
  <si>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</si>
  <si>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NIE DOTYCZY</t>
  </si>
  <si>
    <t>2.5.</t>
  </si>
  <si>
    <t>Inne informacje niż wymienione powyżej, jeżeli mogłyby w istotny sposób wpłynąć na ocenę sytuacji majątkowej i finansowej oraz wynik finansowy jednostki</t>
  </si>
  <si>
    <t>środki trwałe z bilansu (koniec roku)</t>
  </si>
  <si>
    <t xml:space="preserve">     (główny księgowy)                                                (rok, miesiąc, dzień)                                       (kierownik jednostki)</t>
  </si>
  <si>
    <t>Za okres od 01.01.2021 r - do 31.12.2021 r</t>
  </si>
  <si>
    <t>zwiększenia                                       1 586 915,91</t>
  </si>
  <si>
    <t>rozwiązanie                                          209 295,69</t>
  </si>
  <si>
    <t>Bilans zamknięcia                       109 695 381,48</t>
  </si>
  <si>
    <t>Bilans otwarcia                            108 604 916,92</t>
  </si>
  <si>
    <t>wykorzystanie                                      287 155,66</t>
  </si>
  <si>
    <t>5 877,12 ZŁ</t>
  </si>
  <si>
    <t>wynagrodzenia                                                 27 206 713,20</t>
  </si>
  <si>
    <t>nagrody jubileuszowe                                           421 965,88</t>
  </si>
  <si>
    <t>W Miejskim Ośrodku Pomocy Rodzinie w Białymstoku rokiem obrotowym jest okres 12 miesięcy
od 1 stycznia do 31 grudnia każdego roku kalendarzowego. 
Okresami sprawozdawczymi są poszczególne miesiące, kwartały, rok. 
Wykaz kont księgi głównej, przyjęte zasady klasyfikacji zdarzeń, zasady prowadzenia kont pomocniczych oraz ich powiązania z kontami księgi głównej, zasady wyceny aktywów i pasywów oraz ustalanie wyniku finansowego wprowadzone zostało Zarządzeniem Nr 32/2021 Dyrektora Miejskiego Ośrodka Pomocy Rodzinie w Białymstoku z dnia 25.06.2021 r. z późn. zm. 
Księgi rachunkowe prowadzone są przy zastosowaniu technik komputerowych, zbiory ksiąg rachunkowych podlegają ochronie. Ustalone metody wyceny aktywów i pasywów stosuje się w sposób ciągły, ale nie rzadziej niż na koniec roku obrotowego i na każdy inny dzień bilansowy, zakładając, że nie występuje zagrożenie dalszej kontynuacji działalności jednostki. 
Podstawowe zasady regulujące wycenę aktywów trwałych:  
1. Wartości niematerialne i prawne nabyte z własnych środków wprowadza się do ewidencji w cenie nabycia, zaś otrzymane nieodpłatnie na podstawie decyzji właściwego organu w wartości określonej w tej decyzji, a otrzymane na podstawie darowizny w wartości rynkowej na dzień nabycia. Wartość rynkowa określana jest na podstawie przeciętnych cen stosowanych w obrocie rzeczami tego samego rodzaju 
i gatunku, z uwzględnieniem ich stanu i stopnia zużycia. Wartości niematerialne i prawne o wartości początkowej powyżej 10 000 zł  podlegają umorzeniu na podstawie aktualnego planu amortyzacji według stawek amortyzacyjnych określonych w przepisach o podatku dochodowym od osób prawnych. Amortyzowane są metodą liniową.   
2. Środki trwałe w dniu przyjęcia do użytkowania wycenia się: w przypadku zakupu  według ceny nabycia lub ceny zakupu, w przypadku wytworzenia we własnym zakresie  według kosztu wytworzenia, w przypadku ujawnienia w trakcie inwentaryzacji  według posiadanych dokumentów z uwzględnieniem zużycia, a przy ich braku według wartości godziwej, w przypadku spadku lub darowizny według wartości godziwej z dnia otrzymania lub w niższej wartości określonej w umowie o przekazaniu, w przypadku otrzymania w sposób nieodpłatny od Skarbu Państwa lub jednostki samorządu terytorialnego  w wysokości określonej w decyzji 
o przekazaniu. 
3. Na dzień bilansowy środki trwałe (z wyjątkiem gruntów, których się nie umarza) wycenia się w wartości netto, tj. z uwzględnieniem odpisów umorzeniowych ustalonych na dzień bilansowy. Aktualizacji wartości początkowej i dotychczasowego umorzenia środków trwałych dokonuje się wyłącznie na podstawie odrębnych przepisów, a wyniki tej aktualizacji odnosi się na fundusz jednostki. Stawki amortyzacyjne, okres używania i metodę amortyzacji ustala się na dzień przyjęcia środka trwałego do użytkowania, uwzględniając okres ekonomicznej użyteczności tego środka. Rozpoczęcie amortyzacji środków trwałych następuje nie wcześniej niż w miesiącu następnym po przyjęciu środka trwałego do używania, a jej zakończenie nie później niż z chwilą zrównania wartości odpisów amortyzacyjnych z wartością początkową danego środka trwałego lub przeznaczenia go do sprzedaży, likwidacji bądź stwierdzenia jego niedoboru z ewentualnym uwzględnieniem przewidywanej przy likwidacji ceny sprzedaży netto pozostałości środka trwałego. Stawki amortyzacyjne ustalane są zgodnie ze stawkami określonymi w przepisach o podatku dochodowym od osób prawnych metodą liniową. 
4. Umorzeń i amortyzacji środków trwałych oraz wartości niematerialnych i prawnych dokonuje się jednorazowo za okres całego roku obrotowego pod datą 31 grudnia. Jednorazowo przez spisanie w koszty w miesiącu przyjęcia do używania umarza się książki, odzież, meble, dywany oraz pozostałe środki trwałe oraz wartości niematerialnie i prawne o wartości nieprzekraczającej 10.000 zł. 
5. Środki trwałe w budowie wycenia się  w wysokości ogółu kosztów pozostających w bezpośrednim związku z ich nabyciem, pomniejszonych o odpisy z tytułu trwałej utraty wartości. 
6. Należności długoterminowe to należności, których termin spłaty przypada w okresie dłuższym 
niż 12 miesięcy od dnia bilansowego. Wyceniania się je, pomniejszając o ewentualne odpisy aktualizujące ich wartość zgodnie z ustawą o rachunkowości.
Podstawowe zasady regulujące wycenę aktywów obrotowych: 
1. Rzeczowe składniki aktywów obrotowych wycenia się na dzień bilansowy według cen nabycia lub kosztu wytworzenia. Zakupione materiały są bezpośrednio po zakupie zaliczane w ciężar właściwego konta kosztów. 
2. Należności krótkoterminowe to należności, które stają się wymagalne w ciągu 12 miesięcy od dnia bilansowego. Wyceniane są w wartości nominalnej, a na dzień bilansowy w wysokości wymagalnej zapłaty, czyli łącznie z wymagalnymi odsetkami z zachowaniem zasady ostrożnej wyceny, tj. w wysokości netto, czyli po pomniejszeniu o wartość ewentualnych odpisów aktualizujących dotyczących należności wątpliwych 
(art.35b ustawy o rachunkowości). Procedury dokonywania odpisów aktualizujących należności określone zostały  Zarządzeniem Nr 32/2021  Dyrektora MOPR z dnia 25.06.2021 roku. 
3. Odsetki od należności ujmuje się w momencie ich zapłaty lub w wysokości odsetek należnych na koniec kwartału, środki pieniężne  wycenia się według wartości nominalnej. 
4. Zobowiązania z tytułu dostaw wycenia się w kwocie wymagającej zapłaty, czyli łącznie z odsetkami naliczonymi na podstawie not odsetkowych otrzymanych od kontrahentów. 
5. Korzystając z zasady istotności przyjmuje się,  że cykliczne  prenumeraty, ubezpieczenia majątkowe, licencje itp. opłacone z góry nie podlegają rozliczeniu w czasie za pośrednictwem rozliczeń międzyokresowych kosztów, obciążają koszty miesiąca  w którym zostały poniesione.</t>
  </si>
  <si>
    <t>ekwiwalent za urlop                                               13 663,80</t>
  </si>
  <si>
    <t>Miejski Ośrodek Pomocy Rodzinie w Białymstoku jest jednostką organizacyjną pomocy społecznej, która działa na podstawie Statutu nadanego Uchwałą Nr XII/179/19  Rady Miasta Białystok z dnia 18 czerwca 2019 roku i wykonuje zadania własne gminy, powiatu oraz zadania zlecone z zakresu administracji rządowej realizowane przez gminę i powiat. Miejski Ośrodek Pomocy Rodzinie w Białymstoku realizuje zadania 
z zakresu szeroko rozumianej polityki społecznej, a w szczególności pomocy społecznej, wspierania rodziny
i systemu pieczy zastępczej, przeciwdziałania przemocy w rodzinie, świadczeń rodzinnych, pomocy państwa w wychowywaniu dzieci, pomocy osobom uprawnionym do alimentów, rehabilitacji zawodowej i społecznej oraz zatrudnianiu osób niepełnosprawnych, świadczeń opieki zdrowotnej finansowanych ze środków publicznych. Ośrodek realizuje również zadanie własne gminy wynikające z ustawy o systemie oświaty związane z udzielaniem pomocy materialnej o charakterze socjalnym dla uczniów.</t>
  </si>
  <si>
    <t>Bilans zamknięcia                                                   3 370 179,69</t>
  </si>
  <si>
    <t>Bilans otwarcia                                                       2 871 429,33</t>
  </si>
  <si>
    <t>dodatkowe wynagrodzenie roczne                     1 998 491,67</t>
  </si>
  <si>
    <t>odprawy emerytalne i rentowe                              332 186,46</t>
  </si>
  <si>
    <r>
      <t xml:space="preserve">Zmniejszenia </t>
    </r>
    <r>
      <rPr>
        <b/>
        <sz val="10"/>
        <color indexed="59"/>
        <rFont val="Times New Roman"/>
        <family val="1"/>
        <charset val="238"/>
      </rPr>
      <t xml:space="preserve">                                                                247 128,43
Grunty                                                                                  10 544,05
Budynki, lokale i obiekty inż.lądowej i wodnej                         0,00
Urządzenia techniczne i maszyny                                    236 584,38
Środki transportu                                                                         0,00
Inne środki trwałe                                                                         0,00                                                                                                                                                                                 </t>
    </r>
  </si>
  <si>
    <r>
      <t>Zwiększenia</t>
    </r>
    <r>
      <rPr>
        <b/>
        <sz val="10"/>
        <color indexed="59"/>
        <rFont val="Times New Roman"/>
        <family val="1"/>
        <charset val="238"/>
      </rPr>
      <t xml:space="preserve">                                                                 1 191 407,83
Grunty                                                                                 156 735,42
Budynki, lokale i obiekty inż.lądowej i wodnej              989 030,80
Urządzenia techniczne i maszyny                                      45 641,61
Środki transportu                                                                          0,00 
Inne środki trwałe                                                                         0,00                                                                                                                                                                           </t>
    </r>
  </si>
  <si>
    <t>inne                                                                       195 285,24</t>
  </si>
  <si>
    <t xml:space="preserve">Zwiększenia                      989 030,80 </t>
  </si>
  <si>
    <t xml:space="preserve">Zmniejszenia                     989 030,80 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</si>
  <si>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</si>
  <si>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r>
      <t xml:space="preserve">Bilans otwarcia </t>
    </r>
    <r>
      <rPr>
        <b/>
        <sz val="10"/>
        <color indexed="59"/>
        <rFont val="Times New Roman"/>
        <family val="1"/>
        <charset val="238"/>
      </rPr>
      <t xml:space="preserve">                                                        11 831 032,54
Grunty                                                                                 402 455,05
Budynki, lokale i obiekty inż.lądowej i wodnej            8 467 361,83
Urządzenia techniczne i maszyny                                  2 614 559,98
Środki  transportu                                                                         0,00
Inne środki trwałe                                                              346 655,68                                                                                                                                                                      </t>
    </r>
  </si>
  <si>
    <r>
      <t xml:space="preserve">Bilans zamknięcia     </t>
    </r>
    <r>
      <rPr>
        <b/>
        <sz val="10"/>
        <color indexed="59"/>
        <rFont val="Times New Roman"/>
        <family val="1"/>
        <charset val="238"/>
      </rPr>
      <t xml:space="preserve">                                            12 775 311,94
Grunty                                                                                548 646,42
Budynki, lokale i obiekty inż.lądowej i wodnej           9 456 392,63
Urządzenia techniczne i maszyny                                 2 423 617,21
Środki transportu                                                                          0,00
Inne środki trwałe                                                              346 655,68                                                                                                                                                                                 </t>
    </r>
  </si>
  <si>
    <t>Zwiększenia                                                                            523 039,08</t>
  </si>
  <si>
    <t>Zmniejszenia                                                                             24 288,72</t>
  </si>
  <si>
    <t xml:space="preserve">Bilans otwarcia                                                    700 116,89 </t>
  </si>
  <si>
    <t>Zwiększenia                                                                         2 472,30</t>
  </si>
  <si>
    <t>Zmniejszenia                                                                              0,00</t>
  </si>
  <si>
    <t>Zmniejszenia                                                                989 030,80</t>
  </si>
  <si>
    <t>Zwiększenia                                                                  989 030,80</t>
  </si>
  <si>
    <t>Bilans zamknięcia                                               702 589,19</t>
  </si>
  <si>
    <t xml:space="preserve">Bilans otwarcia                                                    30 440,00 </t>
  </si>
  <si>
    <t>Bilans zamknięcia                                               30 440,00</t>
  </si>
  <si>
    <r>
      <t xml:space="preserve">Bilans otwarcia  </t>
    </r>
    <r>
      <rPr>
        <b/>
        <sz val="10"/>
        <color indexed="59"/>
        <rFont val="Times New Roman"/>
        <family val="1"/>
        <charset val="238"/>
      </rPr>
      <t xml:space="preserve">                                                   4 751 301,25
Grunty                                                                                      0,00
Budynki, lokale i obiekty inż.lądowej i wodnej       1 930 531,01
Urządzenia techniczne i maszyny                             2 403 510,62 
Środki transportu                                                                   0,00
Inne środki trwałe                                                         253 337,92
Wartości niemt.i prawne                                              163 921,70                                                                                                                                                                              </t>
    </r>
  </si>
  <si>
    <r>
      <t>Zwiększenia</t>
    </r>
    <r>
      <rPr>
        <b/>
        <sz val="10"/>
        <color indexed="59"/>
        <rFont val="Times New Roman"/>
        <family val="1"/>
        <charset val="238"/>
      </rPr>
      <t xml:space="preserve">                                                               324 347,53 
Grunty                                                                                      0,00
Budynki, lokale i obiekty inż.lądowej i wodnej         224 630,16
Urządzenia techniczne i maszyny                                 79 793,65
Środki transportu                                                                   0,00
Inne środki trwałe                                                           19 923,72
Wartości niemt.i prawne                                                         0,00                                                                                                                                                                              </t>
    </r>
  </si>
  <si>
    <r>
      <t xml:space="preserve">Zmniejszenia </t>
    </r>
    <r>
      <rPr>
        <b/>
        <sz val="10"/>
        <color indexed="59"/>
        <rFont val="Times New Roman"/>
        <family val="1"/>
        <charset val="238"/>
      </rPr>
      <t xml:space="preserve">                                                           236 584,38
Grunty                                                                                      0,00
Budynki, lokale i obiekty inż.lądowej i wodnej                    0,00
Urządzenia techniczne i maszyny                               236 584,38
Środki transportu                                                                    0,00
Inne środki trwałe                                                                    0,00
Wartości niemt.i prawne                                                         0,00                                                                                                                                                                              </t>
    </r>
  </si>
  <si>
    <r>
      <t xml:space="preserve">Bilans zamknięcia     </t>
    </r>
    <r>
      <rPr>
        <b/>
        <sz val="10"/>
        <color indexed="59"/>
        <rFont val="Times New Roman"/>
        <family val="1"/>
        <charset val="238"/>
      </rPr>
      <t xml:space="preserve">                                         4 839 064,40
Grunty                                                                                       0,00
Budynki, lokale i obiekty inż.lądowej i wodnej       2 155 161,17
Urządzenia techniczne i maszyny                             2 246 719,89
Środki transportu                                                                     0,00
Inne środki trwałe                                                         273 261,64
Wartości niemt.i prawne                                              163 921,70                                                                                                                                                                              </t>
    </r>
  </si>
  <si>
    <r>
      <rPr>
        <b/>
        <sz val="12"/>
        <color rgb="FF2E2014"/>
        <rFont val="Times New Roman"/>
        <family val="1"/>
        <charset val="238"/>
      </rPr>
      <t xml:space="preserve">Bilans otwarcia </t>
    </r>
    <r>
      <rPr>
        <b/>
        <sz val="10"/>
        <color rgb="FF2E2014"/>
        <rFont val="Times New Roman"/>
        <family val="1"/>
        <charset val="238"/>
      </rPr>
      <t xml:space="preserve">                                                     3 407 624,52
Pozostałe śr. trwałe                                                     2 871 429,33
Wartości niematerialne i prawne                                 536 195,19                                                                                                           </t>
    </r>
  </si>
  <si>
    <r>
      <rPr>
        <b/>
        <sz val="12"/>
        <color rgb="FF2E2014"/>
        <rFont val="Times New Roman"/>
        <family val="1"/>
        <charset val="238"/>
      </rPr>
      <t xml:space="preserve">Zwiększenia   </t>
    </r>
    <r>
      <rPr>
        <b/>
        <sz val="10"/>
        <color rgb="FF2E2014"/>
        <rFont val="Times New Roman"/>
        <family val="1"/>
        <charset val="238"/>
      </rPr>
      <t xml:space="preserve">                                                           525 511,38
Pozostałe środki trwałe                                                 523 039,08
Wartości niematerialne i prawne                                     2 472,30                                                                                                       </t>
    </r>
  </si>
  <si>
    <r>
      <rPr>
        <b/>
        <sz val="12"/>
        <color rgb="FF2E2014"/>
        <rFont val="Times New Roman"/>
        <family val="1"/>
        <charset val="238"/>
      </rPr>
      <t xml:space="preserve">Zmniejszenia                                                    </t>
    </r>
    <r>
      <rPr>
        <b/>
        <sz val="10"/>
        <color rgb="FF2E2014"/>
        <rFont val="Times New Roman"/>
        <family val="1"/>
        <charset val="238"/>
      </rPr>
      <t>24 288,72
Pozostałe środki twałe                                                    24 288,72
Wartości niematerialne i prawne                                           0,00</t>
    </r>
  </si>
  <si>
    <r>
      <rPr>
        <b/>
        <sz val="12"/>
        <color rgb="FF2E2014"/>
        <rFont val="Times New Roman"/>
        <family val="1"/>
        <charset val="238"/>
      </rPr>
      <t>Bilans zamknięcia</t>
    </r>
    <r>
      <rPr>
        <b/>
        <sz val="10"/>
        <color rgb="FF2E2014"/>
        <rFont val="Times New Roman"/>
        <family val="1"/>
        <charset val="238"/>
      </rPr>
      <t xml:space="preserve">                                               3 908 847,18
Pozostałe środki trwałe                                             3 370 179,69
Wartości niematerialne i prawne                                538 667,49</t>
    </r>
  </si>
  <si>
    <t xml:space="preserve">Bilans otwarcia                  30 440,00 </t>
  </si>
  <si>
    <t>razem                                               30 168 306,25</t>
  </si>
  <si>
    <t xml:space="preserve">Bilans zamknięcia              30 440,00 </t>
  </si>
  <si>
    <t xml:space="preserve">                                      2022-03- 21                    </t>
  </si>
  <si>
    <t>Miejski Ośrodek Pomocy Rodzinie w Białymstoku w związku z panującą epidemią SARS-CoV-2 wydatkował środki na zapobieganie, przeciwdziałanie i zwalczanie COVID-19 w kwocie 
141 407,42 zł,  w tym ze środków: z Funduszu Przeciwdziałania Covid-19 - Program "Wspieraj Seniora"- 124 078,40 zł, Program "Dopłata do czynszu" - 16 058,30 zł oraz ze środków  własnych gminy  
1 270,72 zł.  Dokonano zakupu środków ochrony osobistej, środków dezynfekujących.  W związku z COVID-19 MOPR nie otrzymał darowizn. Pracownicy w okresie epidemii wykonywali pracę zdalną zgodnie z Zarządzeniem Dyrektora MOPR. Wszystkie zadania zostały wykonane w terminie.</t>
  </si>
  <si>
    <t>1. Należnosci jednostek  budżetowej</t>
  </si>
  <si>
    <t xml:space="preserve">             Jadwiga Stanisława Sianko                                                                        Agnieszka Górska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</si>
</sst>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2"/>
      <color rgb="FF333300"/>
      <name val="Times New Roman"/>
      <family val="1"/>
      <charset val="238"/>
    </font>
    <font>
      <b/>
      <sz val="10"/>
      <color indexed="59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rgb="FF2E2014"/>
      <name val="Times New Roman"/>
      <family val="1"/>
      <charset val="238"/>
    </font>
    <font>
      <i/>
      <sz val="9"/>
      <color rgb="FF2E2014"/>
      <name val="Times New Roman"/>
      <family val="1"/>
      <charset val="238"/>
    </font>
    <font>
      <b/>
      <sz val="8"/>
      <color rgb="FF2E2014"/>
      <name val="Times New Roman"/>
      <family val="1"/>
      <charset val="238"/>
    </font>
    <font>
      <sz val="12"/>
      <color indexed="59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rgb="FF2E2014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2"/>
      <color rgb="FF2E20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1" fillId="0" borderId="4" xfId="0" applyFont="1" applyBorder="1"/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4" fontId="9" fillId="0" borderId="4" xfId="0" applyNumberFormat="1" applyFont="1" applyBorder="1" applyAlignment="1">
      <alignment horizontal="justify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4" fontId="12" fillId="0" borderId="9" xfId="0" applyNumberFormat="1" applyFont="1" applyBorder="1" applyAlignment="1">
      <alignment horizontal="right" vertical="center" wrapText="1"/>
    </xf>
    <xf numFmtId="4" fontId="13" fillId="0" borderId="4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5" fillId="0" borderId="4" xfId="0" applyNumberFormat="1" applyFont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4" fontId="0" fillId="0" borderId="0" xfId="0" applyNumberFormat="1" applyAlignment="1">
      <alignment horizontal="right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4" fontId="9" fillId="0" borderId="9" xfId="0" applyNumberFormat="1" applyFont="1" applyBorder="1" applyAlignment="1">
      <alignment horizontal="center" vertical="center" wrapText="1"/>
    </xf>
    <xf numFmtId="4" fontId="12" fillId="0" borderId="8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4" fontId="2" fillId="0" borderId="0" xfId="0" applyNumberFormat="1" applyFont="1" applyAlignment="1">
      <alignment horizontal="right"/>
    </xf>
    <xf numFmtId="4" fontId="5" fillId="0" borderId="8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3" fillId="0" borderId="7" xfId="0" applyFont="1" applyBorder="1" applyAlignment="1">
      <alignment horizontal="justify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left" vertical="center" wrapText="1"/>
    </xf>
    <xf numFmtId="4" fontId="12" fillId="0" borderId="4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left" vertical="center" wrapText="1"/>
    </xf>
    <xf numFmtId="4" fontId="9" fillId="0" borderId="4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/>
    </xf>
    <xf numFmtId="0" fontId="5" fillId="0" borderId="10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 applyAlignment="1">
      <alignment horizontal="right"/>
    </xf>
    <xf numFmtId="0" fontId="0" fillId="0" borderId="2" xfId="0" applyBorder="1"/>
    <xf numFmtId="4" fontId="3" fillId="0" borderId="0" xfId="0" applyNumberFormat="1" applyFont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4" fontId="9" fillId="0" borderId="4" xfId="0" applyNumberFormat="1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 wrapText="1"/>
    </xf>
    <xf numFmtId="4" fontId="13" fillId="0" borderId="4" xfId="0" applyNumberFormat="1" applyFont="1" applyBorder="1" applyAlignment="1">
      <alignment vertical="center" wrapText="1"/>
    </xf>
    <xf numFmtId="4" fontId="2" fillId="0" borderId="0" xfId="0" applyNumberFormat="1" applyFont="1"/>
    <xf numFmtId="0" fontId="12" fillId="0" borderId="9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right"/>
    </xf>
    <xf numFmtId="0" fontId="9" fillId="0" borderId="9" xfId="0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10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2" fillId="0" borderId="13" xfId="0" applyFont="1" applyBorder="1" applyAlignment="1">
      <alignment vertical="center" wrapText="1"/>
    </xf>
    <xf numFmtId="4" fontId="12" fillId="0" borderId="14" xfId="0" applyNumberFormat="1" applyFont="1" applyBorder="1" applyAlignment="1">
      <alignment horizontal="right" vertical="center" wrapText="1"/>
    </xf>
    <xf numFmtId="4" fontId="13" fillId="0" borderId="13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 wrapText="1"/>
    </xf>
    <xf numFmtId="4" fontId="12" fillId="0" borderId="7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4" fontId="12" fillId="0" borderId="13" xfId="0" applyNumberFormat="1" applyFont="1" applyBorder="1" applyAlignment="1">
      <alignment horizontal="right" vertical="center" wrapText="1"/>
    </xf>
    <xf numFmtId="4" fontId="12" fillId="0" borderId="16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/>
    </xf>
    <xf numFmtId="0" fontId="16" fillId="0" borderId="6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right" vertical="center" wrapText="1"/>
    </xf>
    <xf numFmtId="4" fontId="13" fillId="0" borderId="5" xfId="0" applyNumberFormat="1" applyFont="1" applyBorder="1" applyAlignment="1">
      <alignment horizontal="right" vertical="center"/>
    </xf>
    <xf numFmtId="4" fontId="7" fillId="0" borderId="4" xfId="0" applyNumberFormat="1" applyFont="1" applyBorder="1" applyAlignment="1">
      <alignment horizontal="left" vertical="center" wrapText="1"/>
    </xf>
    <xf numFmtId="4" fontId="13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vertical="center" wrapText="1"/>
    </xf>
    <xf numFmtId="4" fontId="9" fillId="0" borderId="9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center" wrapText="1"/>
    </xf>
    <xf numFmtId="4" fontId="13" fillId="0" borderId="9" xfId="0" applyNumberFormat="1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vertical="center" wrapText="1"/>
    </xf>
    <xf numFmtId="0" fontId="20" fillId="0" borderId="4" xfId="0" applyFont="1" applyBorder="1" applyAlignment="1">
      <alignment vertical="top" wrapText="1"/>
    </xf>
    <xf numFmtId="4" fontId="13" fillId="0" borderId="17" xfId="0" applyNumberFormat="1" applyFont="1" applyBorder="1" applyAlignment="1">
      <alignment horizontal="right" vertical="center"/>
    </xf>
    <xf numFmtId="0" fontId="0" fillId="0" borderId="0" xfId="0" applyAlignment="1">
      <alignment horizontal="justify" vertical="center"/>
    </xf>
    <xf numFmtId="4" fontId="0" fillId="0" borderId="0" xfId="0" applyNumberFormat="1"/>
    <xf numFmtId="4" fontId="1" fillId="0" borderId="0" xfId="0" applyNumberFormat="1" applyFont="1"/>
    <xf numFmtId="0" fontId="21" fillId="0" borderId="0" xfId="0" applyFont="1"/>
    <xf numFmtId="0" fontId="5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textRotation="90" wrapText="1"/>
    </xf>
    <xf numFmtId="0" fontId="14" fillId="0" borderId="6" xfId="0" applyFont="1" applyBorder="1" applyAlignment="1">
      <alignment horizontal="center" vertical="center" textRotation="90" wrapText="1"/>
    </xf>
    <xf numFmtId="0" fontId="14" fillId="0" borderId="12" xfId="0" applyFont="1" applyBorder="1" applyAlignment="1">
      <alignment horizontal="center" vertical="center" textRotation="90" wrapText="1"/>
    </xf>
    <xf numFmtId="0" fontId="16" fillId="0" borderId="5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6" fillId="0" borderId="12" xfId="0" applyFont="1" applyBorder="1" applyAlignment="1">
      <alignment horizontal="center" vertical="center" textRotation="90" wrapText="1"/>
    </xf>
    <xf numFmtId="0" fontId="16" fillId="0" borderId="15" xfId="0" applyFont="1" applyBorder="1" applyAlignment="1">
      <alignment horizontal="center" vertical="center" textRotation="60" wrapText="1"/>
    </xf>
    <xf numFmtId="0" fontId="16" fillId="0" borderId="6" xfId="0" applyFont="1" applyBorder="1" applyAlignment="1">
      <alignment horizontal="center" vertical="center" textRotation="60" wrapText="1"/>
    </xf>
    <xf numFmtId="0" fontId="16" fillId="0" borderId="12" xfId="0" applyFont="1" applyBorder="1" applyAlignment="1">
      <alignment horizontal="center" vertical="center" textRotation="60" wrapText="1"/>
    </xf>
    <xf numFmtId="0" fontId="0" fillId="0" borderId="0" xfId="0" applyAlignment="1">
      <alignment horizontal="center"/>
    </xf>
    <xf numFmtId="49" fontId="22" fillId="0" borderId="0" xfId="0" applyNumberFormat="1" applyFont="1" applyAlignment="1">
      <alignment horizontal="center"/>
    </xf>
    <xf numFmtId="0" fontId="14" fillId="0" borderId="15" xfId="0" applyFont="1" applyBorder="1" applyAlignment="1">
      <alignment horizontal="center" vertical="center" textRotation="90" wrapText="1"/>
    </xf>
    <xf numFmtId="0" fontId="15" fillId="0" borderId="5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5" fillId="0" borderId="12" xfId="0" applyFont="1" applyBorder="1" applyAlignment="1">
      <alignment horizontal="center" vertical="center" textRotation="90" wrapText="1"/>
    </xf>
    <xf numFmtId="0" fontId="15" fillId="0" borderId="15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5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5" xfId="0" applyFont="1" applyBorder="1"/>
    <xf numFmtId="0" fontId="0" fillId="0" borderId="6" xfId="0" applyBorder="1"/>
    <xf numFmtId="0" fontId="0" fillId="0" borderId="7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18BA1-2277-4FEB-AC16-60E2731C7211}">
  <dimension ref="A1:K183"/>
  <sheetViews>
    <sheetView tabSelected="1" topLeftCell="A168" zoomScale="80" zoomScaleNormal="80" zoomScaleSheetLayoutView="110" workbookViewId="0">
      <selection activeCell="B196" sqref="B196"/>
    </sheetView>
  </sheetViews>
  <sheetFormatPr defaultRowHeight="15" x14ac:dyDescent="0.25"/>
  <cols>
    <col min="1" max="1" width="9" style="1" customWidth="1"/>
    <col min="2" max="2" width="83.5703125" customWidth="1"/>
    <col min="3" max="3" width="18.42578125" hidden="1" customWidth="1"/>
    <col min="4" max="4" width="20.5703125" style="3" hidden="1" customWidth="1"/>
    <col min="5" max="5" width="10" customWidth="1"/>
    <col min="6" max="6" width="10.42578125" customWidth="1"/>
    <col min="257" max="257" width="9" customWidth="1"/>
    <col min="258" max="258" width="81.42578125" customWidth="1"/>
    <col min="259" max="260" width="0" hidden="1" customWidth="1"/>
    <col min="261" max="261" width="10" customWidth="1"/>
    <col min="262" max="262" width="10.42578125" customWidth="1"/>
    <col min="513" max="513" width="9" customWidth="1"/>
    <col min="514" max="514" width="81.42578125" customWidth="1"/>
    <col min="515" max="516" width="0" hidden="1" customWidth="1"/>
    <col min="517" max="517" width="10" customWidth="1"/>
    <col min="518" max="518" width="10.42578125" customWidth="1"/>
    <col min="769" max="769" width="9" customWidth="1"/>
    <col min="770" max="770" width="81.42578125" customWidth="1"/>
    <col min="771" max="772" width="0" hidden="1" customWidth="1"/>
    <col min="773" max="773" width="10" customWidth="1"/>
    <col min="774" max="774" width="10.42578125" customWidth="1"/>
    <col min="1025" max="1025" width="9" customWidth="1"/>
    <col min="1026" max="1026" width="81.42578125" customWidth="1"/>
    <col min="1027" max="1028" width="0" hidden="1" customWidth="1"/>
    <col min="1029" max="1029" width="10" customWidth="1"/>
    <col min="1030" max="1030" width="10.42578125" customWidth="1"/>
    <col min="1281" max="1281" width="9" customWidth="1"/>
    <col min="1282" max="1282" width="81.42578125" customWidth="1"/>
    <col min="1283" max="1284" width="0" hidden="1" customWidth="1"/>
    <col min="1285" max="1285" width="10" customWidth="1"/>
    <col min="1286" max="1286" width="10.42578125" customWidth="1"/>
    <col min="1537" max="1537" width="9" customWidth="1"/>
    <col min="1538" max="1538" width="81.42578125" customWidth="1"/>
    <col min="1539" max="1540" width="0" hidden="1" customWidth="1"/>
    <col min="1541" max="1541" width="10" customWidth="1"/>
    <col min="1542" max="1542" width="10.42578125" customWidth="1"/>
    <col min="1793" max="1793" width="9" customWidth="1"/>
    <col min="1794" max="1794" width="81.42578125" customWidth="1"/>
    <col min="1795" max="1796" width="0" hidden="1" customWidth="1"/>
    <col min="1797" max="1797" width="10" customWidth="1"/>
    <col min="1798" max="1798" width="10.42578125" customWidth="1"/>
    <col min="2049" max="2049" width="9" customWidth="1"/>
    <col min="2050" max="2050" width="81.42578125" customWidth="1"/>
    <col min="2051" max="2052" width="0" hidden="1" customWidth="1"/>
    <col min="2053" max="2053" width="10" customWidth="1"/>
    <col min="2054" max="2054" width="10.42578125" customWidth="1"/>
    <col min="2305" max="2305" width="9" customWidth="1"/>
    <col min="2306" max="2306" width="81.42578125" customWidth="1"/>
    <col min="2307" max="2308" width="0" hidden="1" customWidth="1"/>
    <col min="2309" max="2309" width="10" customWidth="1"/>
    <col min="2310" max="2310" width="10.42578125" customWidth="1"/>
    <col min="2561" max="2561" width="9" customWidth="1"/>
    <col min="2562" max="2562" width="81.42578125" customWidth="1"/>
    <col min="2563" max="2564" width="0" hidden="1" customWidth="1"/>
    <col min="2565" max="2565" width="10" customWidth="1"/>
    <col min="2566" max="2566" width="10.42578125" customWidth="1"/>
    <col min="2817" max="2817" width="9" customWidth="1"/>
    <col min="2818" max="2818" width="81.42578125" customWidth="1"/>
    <col min="2819" max="2820" width="0" hidden="1" customWidth="1"/>
    <col min="2821" max="2821" width="10" customWidth="1"/>
    <col min="2822" max="2822" width="10.42578125" customWidth="1"/>
    <col min="3073" max="3073" width="9" customWidth="1"/>
    <col min="3074" max="3074" width="81.42578125" customWidth="1"/>
    <col min="3075" max="3076" width="0" hidden="1" customWidth="1"/>
    <col min="3077" max="3077" width="10" customWidth="1"/>
    <col min="3078" max="3078" width="10.42578125" customWidth="1"/>
    <col min="3329" max="3329" width="9" customWidth="1"/>
    <col min="3330" max="3330" width="81.42578125" customWidth="1"/>
    <col min="3331" max="3332" width="0" hidden="1" customWidth="1"/>
    <col min="3333" max="3333" width="10" customWidth="1"/>
    <col min="3334" max="3334" width="10.42578125" customWidth="1"/>
    <col min="3585" max="3585" width="9" customWidth="1"/>
    <col min="3586" max="3586" width="81.42578125" customWidth="1"/>
    <col min="3587" max="3588" width="0" hidden="1" customWidth="1"/>
    <col min="3589" max="3589" width="10" customWidth="1"/>
    <col min="3590" max="3590" width="10.42578125" customWidth="1"/>
    <col min="3841" max="3841" width="9" customWidth="1"/>
    <col min="3842" max="3842" width="81.42578125" customWidth="1"/>
    <col min="3843" max="3844" width="0" hidden="1" customWidth="1"/>
    <col min="3845" max="3845" width="10" customWidth="1"/>
    <col min="3846" max="3846" width="10.42578125" customWidth="1"/>
    <col min="4097" max="4097" width="9" customWidth="1"/>
    <col min="4098" max="4098" width="81.42578125" customWidth="1"/>
    <col min="4099" max="4100" width="0" hidden="1" customWidth="1"/>
    <col min="4101" max="4101" width="10" customWidth="1"/>
    <col min="4102" max="4102" width="10.42578125" customWidth="1"/>
    <col min="4353" max="4353" width="9" customWidth="1"/>
    <col min="4354" max="4354" width="81.42578125" customWidth="1"/>
    <col min="4355" max="4356" width="0" hidden="1" customWidth="1"/>
    <col min="4357" max="4357" width="10" customWidth="1"/>
    <col min="4358" max="4358" width="10.42578125" customWidth="1"/>
    <col min="4609" max="4609" width="9" customWidth="1"/>
    <col min="4610" max="4610" width="81.42578125" customWidth="1"/>
    <col min="4611" max="4612" width="0" hidden="1" customWidth="1"/>
    <col min="4613" max="4613" width="10" customWidth="1"/>
    <col min="4614" max="4614" width="10.42578125" customWidth="1"/>
    <col min="4865" max="4865" width="9" customWidth="1"/>
    <col min="4866" max="4866" width="81.42578125" customWidth="1"/>
    <col min="4867" max="4868" width="0" hidden="1" customWidth="1"/>
    <col min="4869" max="4869" width="10" customWidth="1"/>
    <col min="4870" max="4870" width="10.42578125" customWidth="1"/>
    <col min="5121" max="5121" width="9" customWidth="1"/>
    <col min="5122" max="5122" width="81.42578125" customWidth="1"/>
    <col min="5123" max="5124" width="0" hidden="1" customWidth="1"/>
    <col min="5125" max="5125" width="10" customWidth="1"/>
    <col min="5126" max="5126" width="10.42578125" customWidth="1"/>
    <col min="5377" max="5377" width="9" customWidth="1"/>
    <col min="5378" max="5378" width="81.42578125" customWidth="1"/>
    <col min="5379" max="5380" width="0" hidden="1" customWidth="1"/>
    <col min="5381" max="5381" width="10" customWidth="1"/>
    <col min="5382" max="5382" width="10.42578125" customWidth="1"/>
    <col min="5633" max="5633" width="9" customWidth="1"/>
    <col min="5634" max="5634" width="81.42578125" customWidth="1"/>
    <col min="5635" max="5636" width="0" hidden="1" customWidth="1"/>
    <col min="5637" max="5637" width="10" customWidth="1"/>
    <col min="5638" max="5638" width="10.42578125" customWidth="1"/>
    <col min="5889" max="5889" width="9" customWidth="1"/>
    <col min="5890" max="5890" width="81.42578125" customWidth="1"/>
    <col min="5891" max="5892" width="0" hidden="1" customWidth="1"/>
    <col min="5893" max="5893" width="10" customWidth="1"/>
    <col min="5894" max="5894" width="10.42578125" customWidth="1"/>
    <col min="6145" max="6145" width="9" customWidth="1"/>
    <col min="6146" max="6146" width="81.42578125" customWidth="1"/>
    <col min="6147" max="6148" width="0" hidden="1" customWidth="1"/>
    <col min="6149" max="6149" width="10" customWidth="1"/>
    <col min="6150" max="6150" width="10.42578125" customWidth="1"/>
    <col min="6401" max="6401" width="9" customWidth="1"/>
    <col min="6402" max="6402" width="81.42578125" customWidth="1"/>
    <col min="6403" max="6404" width="0" hidden="1" customWidth="1"/>
    <col min="6405" max="6405" width="10" customWidth="1"/>
    <col min="6406" max="6406" width="10.42578125" customWidth="1"/>
    <col min="6657" max="6657" width="9" customWidth="1"/>
    <col min="6658" max="6658" width="81.42578125" customWidth="1"/>
    <col min="6659" max="6660" width="0" hidden="1" customWidth="1"/>
    <col min="6661" max="6661" width="10" customWidth="1"/>
    <col min="6662" max="6662" width="10.42578125" customWidth="1"/>
    <col min="6913" max="6913" width="9" customWidth="1"/>
    <col min="6914" max="6914" width="81.42578125" customWidth="1"/>
    <col min="6915" max="6916" width="0" hidden="1" customWidth="1"/>
    <col min="6917" max="6917" width="10" customWidth="1"/>
    <col min="6918" max="6918" width="10.42578125" customWidth="1"/>
    <col min="7169" max="7169" width="9" customWidth="1"/>
    <col min="7170" max="7170" width="81.42578125" customWidth="1"/>
    <col min="7171" max="7172" width="0" hidden="1" customWidth="1"/>
    <col min="7173" max="7173" width="10" customWidth="1"/>
    <col min="7174" max="7174" width="10.42578125" customWidth="1"/>
    <col min="7425" max="7425" width="9" customWidth="1"/>
    <col min="7426" max="7426" width="81.42578125" customWidth="1"/>
    <col min="7427" max="7428" width="0" hidden="1" customWidth="1"/>
    <col min="7429" max="7429" width="10" customWidth="1"/>
    <col min="7430" max="7430" width="10.42578125" customWidth="1"/>
    <col min="7681" max="7681" width="9" customWidth="1"/>
    <col min="7682" max="7682" width="81.42578125" customWidth="1"/>
    <col min="7683" max="7684" width="0" hidden="1" customWidth="1"/>
    <col min="7685" max="7685" width="10" customWidth="1"/>
    <col min="7686" max="7686" width="10.42578125" customWidth="1"/>
    <col min="7937" max="7937" width="9" customWidth="1"/>
    <col min="7938" max="7938" width="81.42578125" customWidth="1"/>
    <col min="7939" max="7940" width="0" hidden="1" customWidth="1"/>
    <col min="7941" max="7941" width="10" customWidth="1"/>
    <col min="7942" max="7942" width="10.42578125" customWidth="1"/>
    <col min="8193" max="8193" width="9" customWidth="1"/>
    <col min="8194" max="8194" width="81.42578125" customWidth="1"/>
    <col min="8195" max="8196" width="0" hidden="1" customWidth="1"/>
    <col min="8197" max="8197" width="10" customWidth="1"/>
    <col min="8198" max="8198" width="10.42578125" customWidth="1"/>
    <col min="8449" max="8449" width="9" customWidth="1"/>
    <col min="8450" max="8450" width="81.42578125" customWidth="1"/>
    <col min="8451" max="8452" width="0" hidden="1" customWidth="1"/>
    <col min="8453" max="8453" width="10" customWidth="1"/>
    <col min="8454" max="8454" width="10.42578125" customWidth="1"/>
    <col min="8705" max="8705" width="9" customWidth="1"/>
    <col min="8706" max="8706" width="81.42578125" customWidth="1"/>
    <col min="8707" max="8708" width="0" hidden="1" customWidth="1"/>
    <col min="8709" max="8709" width="10" customWidth="1"/>
    <col min="8710" max="8710" width="10.42578125" customWidth="1"/>
    <col min="8961" max="8961" width="9" customWidth="1"/>
    <col min="8962" max="8962" width="81.42578125" customWidth="1"/>
    <col min="8963" max="8964" width="0" hidden="1" customWidth="1"/>
    <col min="8965" max="8965" width="10" customWidth="1"/>
    <col min="8966" max="8966" width="10.42578125" customWidth="1"/>
    <col min="9217" max="9217" width="9" customWidth="1"/>
    <col min="9218" max="9218" width="81.42578125" customWidth="1"/>
    <col min="9219" max="9220" width="0" hidden="1" customWidth="1"/>
    <col min="9221" max="9221" width="10" customWidth="1"/>
    <col min="9222" max="9222" width="10.42578125" customWidth="1"/>
    <col min="9473" max="9473" width="9" customWidth="1"/>
    <col min="9474" max="9474" width="81.42578125" customWidth="1"/>
    <col min="9475" max="9476" width="0" hidden="1" customWidth="1"/>
    <col min="9477" max="9477" width="10" customWidth="1"/>
    <col min="9478" max="9478" width="10.42578125" customWidth="1"/>
    <col min="9729" max="9729" width="9" customWidth="1"/>
    <col min="9730" max="9730" width="81.42578125" customWidth="1"/>
    <col min="9731" max="9732" width="0" hidden="1" customWidth="1"/>
    <col min="9733" max="9733" width="10" customWidth="1"/>
    <col min="9734" max="9734" width="10.42578125" customWidth="1"/>
    <col min="9985" max="9985" width="9" customWidth="1"/>
    <col min="9986" max="9986" width="81.42578125" customWidth="1"/>
    <col min="9987" max="9988" width="0" hidden="1" customWidth="1"/>
    <col min="9989" max="9989" width="10" customWidth="1"/>
    <col min="9990" max="9990" width="10.42578125" customWidth="1"/>
    <col min="10241" max="10241" width="9" customWidth="1"/>
    <col min="10242" max="10242" width="81.42578125" customWidth="1"/>
    <col min="10243" max="10244" width="0" hidden="1" customWidth="1"/>
    <col min="10245" max="10245" width="10" customWidth="1"/>
    <col min="10246" max="10246" width="10.42578125" customWidth="1"/>
    <col min="10497" max="10497" width="9" customWidth="1"/>
    <col min="10498" max="10498" width="81.42578125" customWidth="1"/>
    <col min="10499" max="10500" width="0" hidden="1" customWidth="1"/>
    <col min="10501" max="10501" width="10" customWidth="1"/>
    <col min="10502" max="10502" width="10.42578125" customWidth="1"/>
    <col min="10753" max="10753" width="9" customWidth="1"/>
    <col min="10754" max="10754" width="81.42578125" customWidth="1"/>
    <col min="10755" max="10756" width="0" hidden="1" customWidth="1"/>
    <col min="10757" max="10757" width="10" customWidth="1"/>
    <col min="10758" max="10758" width="10.42578125" customWidth="1"/>
    <col min="11009" max="11009" width="9" customWidth="1"/>
    <col min="11010" max="11010" width="81.42578125" customWidth="1"/>
    <col min="11011" max="11012" width="0" hidden="1" customWidth="1"/>
    <col min="11013" max="11013" width="10" customWidth="1"/>
    <col min="11014" max="11014" width="10.42578125" customWidth="1"/>
    <col min="11265" max="11265" width="9" customWidth="1"/>
    <col min="11266" max="11266" width="81.42578125" customWidth="1"/>
    <col min="11267" max="11268" width="0" hidden="1" customWidth="1"/>
    <col min="11269" max="11269" width="10" customWidth="1"/>
    <col min="11270" max="11270" width="10.42578125" customWidth="1"/>
    <col min="11521" max="11521" width="9" customWidth="1"/>
    <col min="11522" max="11522" width="81.42578125" customWidth="1"/>
    <col min="11523" max="11524" width="0" hidden="1" customWidth="1"/>
    <col min="11525" max="11525" width="10" customWidth="1"/>
    <col min="11526" max="11526" width="10.42578125" customWidth="1"/>
    <col min="11777" max="11777" width="9" customWidth="1"/>
    <col min="11778" max="11778" width="81.42578125" customWidth="1"/>
    <col min="11779" max="11780" width="0" hidden="1" customWidth="1"/>
    <col min="11781" max="11781" width="10" customWidth="1"/>
    <col min="11782" max="11782" width="10.42578125" customWidth="1"/>
    <col min="12033" max="12033" width="9" customWidth="1"/>
    <col min="12034" max="12034" width="81.42578125" customWidth="1"/>
    <col min="12035" max="12036" width="0" hidden="1" customWidth="1"/>
    <col min="12037" max="12037" width="10" customWidth="1"/>
    <col min="12038" max="12038" width="10.42578125" customWidth="1"/>
    <col min="12289" max="12289" width="9" customWidth="1"/>
    <col min="12290" max="12290" width="81.42578125" customWidth="1"/>
    <col min="12291" max="12292" width="0" hidden="1" customWidth="1"/>
    <col min="12293" max="12293" width="10" customWidth="1"/>
    <col min="12294" max="12294" width="10.42578125" customWidth="1"/>
    <col min="12545" max="12545" width="9" customWidth="1"/>
    <col min="12546" max="12546" width="81.42578125" customWidth="1"/>
    <col min="12547" max="12548" width="0" hidden="1" customWidth="1"/>
    <col min="12549" max="12549" width="10" customWidth="1"/>
    <col min="12550" max="12550" width="10.42578125" customWidth="1"/>
    <col min="12801" max="12801" width="9" customWidth="1"/>
    <col min="12802" max="12802" width="81.42578125" customWidth="1"/>
    <col min="12803" max="12804" width="0" hidden="1" customWidth="1"/>
    <col min="12805" max="12805" width="10" customWidth="1"/>
    <col min="12806" max="12806" width="10.42578125" customWidth="1"/>
    <col min="13057" max="13057" width="9" customWidth="1"/>
    <col min="13058" max="13058" width="81.42578125" customWidth="1"/>
    <col min="13059" max="13060" width="0" hidden="1" customWidth="1"/>
    <col min="13061" max="13061" width="10" customWidth="1"/>
    <col min="13062" max="13062" width="10.42578125" customWidth="1"/>
    <col min="13313" max="13313" width="9" customWidth="1"/>
    <col min="13314" max="13314" width="81.42578125" customWidth="1"/>
    <col min="13315" max="13316" width="0" hidden="1" customWidth="1"/>
    <col min="13317" max="13317" width="10" customWidth="1"/>
    <col min="13318" max="13318" width="10.42578125" customWidth="1"/>
    <col min="13569" max="13569" width="9" customWidth="1"/>
    <col min="13570" max="13570" width="81.42578125" customWidth="1"/>
    <col min="13571" max="13572" width="0" hidden="1" customWidth="1"/>
    <col min="13573" max="13573" width="10" customWidth="1"/>
    <col min="13574" max="13574" width="10.42578125" customWidth="1"/>
    <col min="13825" max="13825" width="9" customWidth="1"/>
    <col min="13826" max="13826" width="81.42578125" customWidth="1"/>
    <col min="13827" max="13828" width="0" hidden="1" customWidth="1"/>
    <col min="13829" max="13829" width="10" customWidth="1"/>
    <col min="13830" max="13830" width="10.42578125" customWidth="1"/>
    <col min="14081" max="14081" width="9" customWidth="1"/>
    <col min="14082" max="14082" width="81.42578125" customWidth="1"/>
    <col min="14083" max="14084" width="0" hidden="1" customWidth="1"/>
    <col min="14085" max="14085" width="10" customWidth="1"/>
    <col min="14086" max="14086" width="10.42578125" customWidth="1"/>
    <col min="14337" max="14337" width="9" customWidth="1"/>
    <col min="14338" max="14338" width="81.42578125" customWidth="1"/>
    <col min="14339" max="14340" width="0" hidden="1" customWidth="1"/>
    <col min="14341" max="14341" width="10" customWidth="1"/>
    <col min="14342" max="14342" width="10.42578125" customWidth="1"/>
    <col min="14593" max="14593" width="9" customWidth="1"/>
    <col min="14594" max="14594" width="81.42578125" customWidth="1"/>
    <col min="14595" max="14596" width="0" hidden="1" customWidth="1"/>
    <col min="14597" max="14597" width="10" customWidth="1"/>
    <col min="14598" max="14598" width="10.42578125" customWidth="1"/>
    <col min="14849" max="14849" width="9" customWidth="1"/>
    <col min="14850" max="14850" width="81.42578125" customWidth="1"/>
    <col min="14851" max="14852" width="0" hidden="1" customWidth="1"/>
    <col min="14853" max="14853" width="10" customWidth="1"/>
    <col min="14854" max="14854" width="10.42578125" customWidth="1"/>
    <col min="15105" max="15105" width="9" customWidth="1"/>
    <col min="15106" max="15106" width="81.42578125" customWidth="1"/>
    <col min="15107" max="15108" width="0" hidden="1" customWidth="1"/>
    <col min="15109" max="15109" width="10" customWidth="1"/>
    <col min="15110" max="15110" width="10.42578125" customWidth="1"/>
    <col min="15361" max="15361" width="9" customWidth="1"/>
    <col min="15362" max="15362" width="81.42578125" customWidth="1"/>
    <col min="15363" max="15364" width="0" hidden="1" customWidth="1"/>
    <col min="15365" max="15365" width="10" customWidth="1"/>
    <col min="15366" max="15366" width="10.42578125" customWidth="1"/>
    <col min="15617" max="15617" width="9" customWidth="1"/>
    <col min="15618" max="15618" width="81.42578125" customWidth="1"/>
    <col min="15619" max="15620" width="0" hidden="1" customWidth="1"/>
    <col min="15621" max="15621" width="10" customWidth="1"/>
    <col min="15622" max="15622" width="10.42578125" customWidth="1"/>
    <col min="15873" max="15873" width="9" customWidth="1"/>
    <col min="15874" max="15874" width="81.42578125" customWidth="1"/>
    <col min="15875" max="15876" width="0" hidden="1" customWidth="1"/>
    <col min="15877" max="15877" width="10" customWidth="1"/>
    <col min="15878" max="15878" width="10.42578125" customWidth="1"/>
    <col min="16129" max="16129" width="9" customWidth="1"/>
    <col min="16130" max="16130" width="81.42578125" customWidth="1"/>
    <col min="16131" max="16132" width="0" hidden="1" customWidth="1"/>
    <col min="16133" max="16133" width="10" customWidth="1"/>
    <col min="16134" max="16134" width="10.42578125" customWidth="1"/>
  </cols>
  <sheetData>
    <row r="1" spans="1:4" ht="9" customHeight="1" x14ac:dyDescent="0.25">
      <c r="C1" s="2"/>
    </row>
    <row r="2" spans="1:4" ht="21.75" customHeight="1" x14ac:dyDescent="0.25">
      <c r="A2" s="115" t="s">
        <v>0</v>
      </c>
      <c r="B2" s="115"/>
      <c r="C2" s="4"/>
    </row>
    <row r="3" spans="1:4" hidden="1" x14ac:dyDescent="0.25">
      <c r="C3" s="5"/>
    </row>
    <row r="4" spans="1:4" ht="24.75" hidden="1" customHeight="1" x14ac:dyDescent="0.25">
      <c r="A4" s="6" t="s">
        <v>1</v>
      </c>
      <c r="B4" s="7" t="s">
        <v>2</v>
      </c>
      <c r="C4" s="8" t="s">
        <v>3</v>
      </c>
      <c r="D4" s="9" t="s">
        <v>4</v>
      </c>
    </row>
    <row r="5" spans="1:4" ht="15.75" x14ac:dyDescent="0.25">
      <c r="A5" s="10" t="s">
        <v>5</v>
      </c>
      <c r="B5" s="11"/>
      <c r="C5" s="11"/>
      <c r="D5" s="12"/>
    </row>
    <row r="6" spans="1:4" x14ac:dyDescent="0.25">
      <c r="A6" s="10" t="s">
        <v>6</v>
      </c>
      <c r="B6" s="13" t="s">
        <v>7</v>
      </c>
      <c r="C6" s="13"/>
      <c r="D6" s="12"/>
    </row>
    <row r="7" spans="1:4" ht="15.75" x14ac:dyDescent="0.25">
      <c r="A7" s="14"/>
      <c r="B7" s="8" t="s">
        <v>8</v>
      </c>
      <c r="C7" s="14"/>
      <c r="D7" s="12"/>
    </row>
    <row r="8" spans="1:4" x14ac:dyDescent="0.25">
      <c r="A8" s="10" t="s">
        <v>9</v>
      </c>
      <c r="B8" s="13" t="s">
        <v>10</v>
      </c>
      <c r="C8" s="13"/>
      <c r="D8" s="12"/>
    </row>
    <row r="9" spans="1:4" ht="15.75" x14ac:dyDescent="0.25">
      <c r="A9" s="14"/>
      <c r="B9" s="8" t="s">
        <v>11</v>
      </c>
      <c r="C9" s="11"/>
      <c r="D9" s="12"/>
    </row>
    <row r="10" spans="1:4" x14ac:dyDescent="0.25">
      <c r="A10" s="10" t="s">
        <v>12</v>
      </c>
      <c r="B10" s="13" t="s">
        <v>13</v>
      </c>
      <c r="C10" s="13"/>
      <c r="D10" s="12"/>
    </row>
    <row r="11" spans="1:4" ht="15.75" x14ac:dyDescent="0.25">
      <c r="A11" s="14"/>
      <c r="B11" s="14" t="s">
        <v>14</v>
      </c>
      <c r="C11" s="11"/>
      <c r="D11" s="12"/>
    </row>
    <row r="12" spans="1:4" x14ac:dyDescent="0.25">
      <c r="A12" s="10" t="s">
        <v>15</v>
      </c>
      <c r="B12" s="13" t="s">
        <v>16</v>
      </c>
      <c r="C12" s="13"/>
      <c r="D12" s="12"/>
    </row>
    <row r="13" spans="1:4" ht="147.75" customHeight="1" x14ac:dyDescent="0.25">
      <c r="A13" s="14"/>
      <c r="B13" s="13" t="s">
        <v>117</v>
      </c>
      <c r="C13" s="11"/>
      <c r="D13" s="12"/>
    </row>
    <row r="14" spans="1:4" ht="26.25" customHeight="1" x14ac:dyDescent="0.25">
      <c r="A14" s="10" t="s">
        <v>17</v>
      </c>
      <c r="B14" s="13" t="s">
        <v>18</v>
      </c>
      <c r="C14" s="13"/>
      <c r="D14" s="12"/>
    </row>
    <row r="15" spans="1:4" ht="32.25" customHeight="1" x14ac:dyDescent="0.25">
      <c r="A15" s="15"/>
      <c r="B15" s="16" t="s">
        <v>106</v>
      </c>
      <c r="C15" s="15"/>
      <c r="D15" s="12"/>
    </row>
    <row r="16" spans="1:4" ht="25.5" customHeight="1" x14ac:dyDescent="0.25">
      <c r="A16" s="10" t="s">
        <v>19</v>
      </c>
      <c r="B16" s="13" t="s">
        <v>20</v>
      </c>
      <c r="C16" s="13"/>
      <c r="D16" s="12"/>
    </row>
    <row r="17" spans="1:5" ht="15.75" x14ac:dyDescent="0.25">
      <c r="A17" s="14"/>
      <c r="B17" s="17" t="s">
        <v>21</v>
      </c>
      <c r="C17" s="11"/>
      <c r="D17" s="12"/>
    </row>
    <row r="18" spans="1:5" ht="33.75" customHeight="1" x14ac:dyDescent="0.25">
      <c r="A18" s="10" t="s">
        <v>22</v>
      </c>
      <c r="B18" s="13" t="s">
        <v>23</v>
      </c>
      <c r="C18" s="13"/>
      <c r="D18" s="12"/>
    </row>
    <row r="19" spans="1:5" ht="144" customHeight="1" x14ac:dyDescent="0.25">
      <c r="A19" s="116"/>
      <c r="B19" s="119" t="s">
        <v>115</v>
      </c>
      <c r="C19" s="122"/>
      <c r="D19" s="125"/>
    </row>
    <row r="20" spans="1:5" ht="207.75" customHeight="1" x14ac:dyDescent="0.25">
      <c r="A20" s="117"/>
      <c r="B20" s="120"/>
      <c r="C20" s="123"/>
      <c r="D20" s="126"/>
    </row>
    <row r="21" spans="1:5" ht="184.5" customHeight="1" x14ac:dyDescent="0.25">
      <c r="A21" s="117"/>
      <c r="B21" s="120"/>
      <c r="C21" s="123"/>
      <c r="D21" s="126"/>
    </row>
    <row r="22" spans="1:5" ht="197.25" customHeight="1" x14ac:dyDescent="0.25">
      <c r="A22" s="117"/>
      <c r="B22" s="120"/>
      <c r="C22" s="123"/>
      <c r="D22" s="126"/>
    </row>
    <row r="23" spans="1:5" ht="115.5" customHeight="1" x14ac:dyDescent="0.25">
      <c r="A23" s="118"/>
      <c r="B23" s="121"/>
      <c r="C23" s="124"/>
      <c r="D23" s="127"/>
    </row>
    <row r="24" spans="1:5" x14ac:dyDescent="0.25">
      <c r="A24" s="10" t="s">
        <v>24</v>
      </c>
      <c r="B24" s="13" t="s">
        <v>25</v>
      </c>
      <c r="C24" s="13"/>
      <c r="D24" s="12"/>
    </row>
    <row r="25" spans="1:5" ht="15.75" x14ac:dyDescent="0.25">
      <c r="A25" s="14"/>
      <c r="B25" s="11"/>
      <c r="C25" s="11"/>
      <c r="D25" s="12"/>
    </row>
    <row r="26" spans="1:5" ht="24" customHeight="1" x14ac:dyDescent="0.25">
      <c r="A26" s="6" t="s">
        <v>26</v>
      </c>
      <c r="B26" s="7" t="s">
        <v>27</v>
      </c>
      <c r="C26" s="7"/>
      <c r="D26" s="12"/>
    </row>
    <row r="27" spans="1:5" ht="15.75" x14ac:dyDescent="0.25">
      <c r="A27" s="10" t="s">
        <v>5</v>
      </c>
      <c r="B27" s="11"/>
      <c r="C27" s="11"/>
      <c r="D27" s="12"/>
    </row>
    <row r="28" spans="1:5" ht="66" customHeight="1" x14ac:dyDescent="0.25">
      <c r="A28" s="10" t="s">
        <v>28</v>
      </c>
      <c r="B28" s="18" t="s">
        <v>29</v>
      </c>
      <c r="C28" s="18"/>
      <c r="D28" s="12"/>
    </row>
    <row r="29" spans="1:5" ht="15" customHeight="1" x14ac:dyDescent="0.25">
      <c r="A29" s="13"/>
      <c r="B29" s="18"/>
      <c r="C29" s="18"/>
      <c r="D29" s="12"/>
    </row>
    <row r="30" spans="1:5" ht="29.25" customHeight="1" x14ac:dyDescent="0.25">
      <c r="A30" s="10"/>
      <c r="B30" s="19" t="s">
        <v>30</v>
      </c>
      <c r="C30" s="20"/>
      <c r="D30" s="12"/>
    </row>
    <row r="31" spans="1:5" s="26" customFormat="1" ht="84" customHeight="1" x14ac:dyDescent="0.25">
      <c r="A31" s="21"/>
      <c r="B31" s="22" t="s">
        <v>128</v>
      </c>
      <c r="C31" s="23">
        <v>11922859.85</v>
      </c>
      <c r="D31" s="24">
        <f>SUM(C31:C31)</f>
        <v>11922859.85</v>
      </c>
      <c r="E31" s="25"/>
    </row>
    <row r="32" spans="1:5" s="29" customFormat="1" ht="87" customHeight="1" x14ac:dyDescent="0.25">
      <c r="A32" s="27"/>
      <c r="B32" s="22" t="s">
        <v>123</v>
      </c>
      <c r="C32" s="28">
        <v>88314</v>
      </c>
      <c r="D32" s="24">
        <f>SUM(C32:C32)</f>
        <v>88314</v>
      </c>
    </row>
    <row r="33" spans="1:4" s="31" customFormat="1" ht="79.5" customHeight="1" x14ac:dyDescent="0.25">
      <c r="A33" s="27"/>
      <c r="B33" s="30" t="s">
        <v>122</v>
      </c>
      <c r="C33" s="28">
        <v>180141.31</v>
      </c>
      <c r="D33" s="24">
        <f>SUM(C33:C33)</f>
        <v>180141.31</v>
      </c>
    </row>
    <row r="34" spans="1:4" s="26" customFormat="1" ht="84" customHeight="1" x14ac:dyDescent="0.25">
      <c r="A34" s="32"/>
      <c r="B34" s="22" t="s">
        <v>129</v>
      </c>
      <c r="C34" s="23">
        <f>SUM(C31+C32-C33)</f>
        <v>11831032.539999999</v>
      </c>
      <c r="D34" s="24">
        <f>SUM(C34:C34)</f>
        <v>11831032.539999999</v>
      </c>
    </row>
    <row r="35" spans="1:4" ht="29.25" customHeight="1" x14ac:dyDescent="0.25">
      <c r="A35" s="10"/>
      <c r="B35" s="33" t="s">
        <v>31</v>
      </c>
      <c r="C35" s="34"/>
      <c r="D35" s="24"/>
    </row>
    <row r="36" spans="1:4" s="37" customFormat="1" ht="29.25" customHeight="1" x14ac:dyDescent="0.25">
      <c r="A36" s="35"/>
      <c r="B36" s="36" t="s">
        <v>119</v>
      </c>
      <c r="C36" s="23">
        <v>1893412.21</v>
      </c>
      <c r="D36" s="24">
        <f>SUM(C36:C36)</f>
        <v>1893412.21</v>
      </c>
    </row>
    <row r="37" spans="1:4" s="29" customFormat="1" ht="29.25" customHeight="1" x14ac:dyDescent="0.25">
      <c r="A37" s="38"/>
      <c r="B37" s="13" t="s">
        <v>130</v>
      </c>
      <c r="C37" s="28">
        <v>1015357.19</v>
      </c>
      <c r="D37" s="24">
        <f>SUM(C37:C37)</f>
        <v>1015357.19</v>
      </c>
    </row>
    <row r="38" spans="1:4" s="39" customFormat="1" ht="29.25" customHeight="1" x14ac:dyDescent="0.25">
      <c r="A38" s="27"/>
      <c r="B38" s="13" t="s">
        <v>131</v>
      </c>
      <c r="C38" s="28">
        <v>37340.07</v>
      </c>
      <c r="D38" s="24">
        <f>SUM(C38:C38)</f>
        <v>37340.07</v>
      </c>
    </row>
    <row r="39" spans="1:4" s="37" customFormat="1" ht="29.25" customHeight="1" x14ac:dyDescent="0.25">
      <c r="A39" s="35"/>
      <c r="B39" s="36" t="s">
        <v>118</v>
      </c>
      <c r="C39" s="23">
        <f>SUM(C36+C37-C38)</f>
        <v>2871429.33</v>
      </c>
      <c r="D39" s="24">
        <f>SUM(C39:C39)</f>
        <v>2871429.33</v>
      </c>
    </row>
    <row r="40" spans="1:4" ht="29.25" customHeight="1" x14ac:dyDescent="0.25">
      <c r="A40" s="10"/>
      <c r="B40" s="40" t="s">
        <v>32</v>
      </c>
      <c r="C40" s="41"/>
      <c r="D40" s="24"/>
    </row>
    <row r="41" spans="1:4" s="37" customFormat="1" ht="29.25" customHeight="1" x14ac:dyDescent="0.25">
      <c r="A41" s="42"/>
      <c r="B41" s="43" t="s">
        <v>33</v>
      </c>
      <c r="C41" s="44">
        <v>0</v>
      </c>
      <c r="D41" s="24">
        <f>SUM(C41:C41)</f>
        <v>0</v>
      </c>
    </row>
    <row r="42" spans="1:4" s="29" customFormat="1" ht="29.25" customHeight="1" x14ac:dyDescent="0.25">
      <c r="A42" s="27"/>
      <c r="B42" s="45" t="s">
        <v>34</v>
      </c>
      <c r="C42" s="46">
        <v>0</v>
      </c>
      <c r="D42" s="24">
        <f>SUM(C42:C42)</f>
        <v>0</v>
      </c>
    </row>
    <row r="43" spans="1:4" s="39" customFormat="1" ht="29.25" customHeight="1" x14ac:dyDescent="0.25">
      <c r="A43" s="27"/>
      <c r="B43" s="45" t="s">
        <v>35</v>
      </c>
      <c r="C43" s="46">
        <v>0</v>
      </c>
      <c r="D43" s="24">
        <f>SUM(C43:C43)</f>
        <v>0</v>
      </c>
    </row>
    <row r="44" spans="1:4" s="37" customFormat="1" ht="29.25" customHeight="1" x14ac:dyDescent="0.25">
      <c r="A44" s="42"/>
      <c r="B44" s="43" t="s">
        <v>36</v>
      </c>
      <c r="C44" s="44">
        <v>0</v>
      </c>
      <c r="D44" s="24">
        <f>SUM(C44:C44)</f>
        <v>0</v>
      </c>
    </row>
    <row r="45" spans="1:4" ht="29.25" customHeight="1" x14ac:dyDescent="0.25">
      <c r="A45" s="10"/>
      <c r="B45" s="19" t="s">
        <v>37</v>
      </c>
      <c r="C45" s="41"/>
      <c r="D45" s="24"/>
    </row>
    <row r="46" spans="1:4" s="37" customFormat="1" ht="29.25" customHeight="1" x14ac:dyDescent="0.25">
      <c r="A46" s="42"/>
      <c r="B46" s="43" t="s">
        <v>33</v>
      </c>
      <c r="C46" s="44">
        <v>0</v>
      </c>
      <c r="D46" s="24">
        <f>SUM(C46:C46)</f>
        <v>0</v>
      </c>
    </row>
    <row r="47" spans="1:4" s="29" customFormat="1" ht="29.25" customHeight="1" x14ac:dyDescent="0.25">
      <c r="A47" s="27"/>
      <c r="B47" s="45" t="s">
        <v>34</v>
      </c>
      <c r="C47" s="46">
        <v>0</v>
      </c>
      <c r="D47" s="24">
        <f>SUM(C47:C47)</f>
        <v>0</v>
      </c>
    </row>
    <row r="48" spans="1:4" s="39" customFormat="1" ht="29.25" customHeight="1" x14ac:dyDescent="0.25">
      <c r="A48" s="27"/>
      <c r="B48" s="45" t="s">
        <v>35</v>
      </c>
      <c r="C48" s="46">
        <v>0</v>
      </c>
      <c r="D48" s="24">
        <f>SUM(C48:C48)</f>
        <v>0</v>
      </c>
    </row>
    <row r="49" spans="1:5" s="37" customFormat="1" ht="29.25" customHeight="1" x14ac:dyDescent="0.25">
      <c r="A49" s="42"/>
      <c r="B49" s="43" t="s">
        <v>36</v>
      </c>
      <c r="C49" s="44">
        <f>SUM(C46+C47-C48)</f>
        <v>0</v>
      </c>
      <c r="D49" s="24">
        <f>SUM(C49:C49)</f>
        <v>0</v>
      </c>
    </row>
    <row r="50" spans="1:5" ht="29.25" customHeight="1" x14ac:dyDescent="0.25">
      <c r="A50" s="10"/>
      <c r="B50" s="19" t="s">
        <v>38</v>
      </c>
      <c r="C50" s="41"/>
      <c r="D50" s="24"/>
    </row>
    <row r="51" spans="1:5" s="37" customFormat="1" ht="29.25" customHeight="1" x14ac:dyDescent="0.25">
      <c r="A51" s="42"/>
      <c r="B51" s="36" t="s">
        <v>132</v>
      </c>
      <c r="C51" s="23">
        <v>435268.5</v>
      </c>
      <c r="D51" s="24">
        <f>SUM(C51:C51)</f>
        <v>435268.5</v>
      </c>
      <c r="E51" s="47"/>
    </row>
    <row r="52" spans="1:5" s="29" customFormat="1" ht="29.25" customHeight="1" x14ac:dyDescent="0.25">
      <c r="A52" s="27"/>
      <c r="B52" s="48" t="s">
        <v>133</v>
      </c>
      <c r="C52" s="28">
        <v>264848.39</v>
      </c>
      <c r="D52" s="24">
        <f>SUM(C52:C52)</f>
        <v>264848.39</v>
      </c>
      <c r="E52" s="49"/>
    </row>
    <row r="53" spans="1:5" s="39" customFormat="1" ht="29.25" customHeight="1" x14ac:dyDescent="0.25">
      <c r="A53" s="27"/>
      <c r="B53" s="98" t="s">
        <v>134</v>
      </c>
      <c r="C53" s="28">
        <v>0</v>
      </c>
      <c r="D53" s="24">
        <f>SUM(C53:C53)</f>
        <v>0</v>
      </c>
      <c r="E53" s="50"/>
    </row>
    <row r="54" spans="1:5" s="37" customFormat="1" ht="29.25" customHeight="1" x14ac:dyDescent="0.25">
      <c r="A54" s="42"/>
      <c r="B54" s="36" t="s">
        <v>137</v>
      </c>
      <c r="C54" s="23">
        <f>SUM(C51+C52-C53)</f>
        <v>700116.89</v>
      </c>
      <c r="D54" s="24">
        <f>SUM(C54:C54)</f>
        <v>700116.89</v>
      </c>
      <c r="E54" s="47"/>
    </row>
    <row r="55" spans="1:5" ht="29.25" customHeight="1" x14ac:dyDescent="0.25">
      <c r="A55" s="10"/>
      <c r="B55" s="19" t="s">
        <v>39</v>
      </c>
      <c r="C55" s="34"/>
      <c r="D55" s="24"/>
      <c r="E55" s="51"/>
    </row>
    <row r="56" spans="1:5" s="37" customFormat="1" ht="29.25" customHeight="1" x14ac:dyDescent="0.25">
      <c r="A56" s="42"/>
      <c r="B56" s="36" t="s">
        <v>138</v>
      </c>
      <c r="C56" s="23">
        <v>30440</v>
      </c>
      <c r="D56" s="24">
        <f>SUM(C56:C56)</f>
        <v>30440</v>
      </c>
      <c r="E56" s="47"/>
    </row>
    <row r="57" spans="1:5" s="29" customFormat="1" ht="29.25" customHeight="1" x14ac:dyDescent="0.25">
      <c r="A57" s="27"/>
      <c r="B57" s="48" t="s">
        <v>136</v>
      </c>
      <c r="C57" s="28">
        <v>0</v>
      </c>
      <c r="D57" s="24">
        <f>SUM(C57:C57)</f>
        <v>0</v>
      </c>
      <c r="E57" s="49"/>
    </row>
    <row r="58" spans="1:5" s="39" customFormat="1" ht="29.25" customHeight="1" x14ac:dyDescent="0.25">
      <c r="A58" s="27"/>
      <c r="B58" s="13" t="s">
        <v>135</v>
      </c>
      <c r="C58" s="28">
        <v>0</v>
      </c>
      <c r="D58" s="24">
        <f>SUM(C58:C58)</f>
        <v>0</v>
      </c>
      <c r="E58" s="50"/>
    </row>
    <row r="59" spans="1:5" s="37" customFormat="1" ht="29.25" customHeight="1" x14ac:dyDescent="0.25">
      <c r="A59" s="42"/>
      <c r="B59" s="36" t="s">
        <v>139</v>
      </c>
      <c r="C59" s="23">
        <f>SUM(C56+C57-C58)</f>
        <v>30440</v>
      </c>
      <c r="D59" s="24">
        <f>SUM(C59:C59)</f>
        <v>30440</v>
      </c>
      <c r="E59" s="47"/>
    </row>
    <row r="60" spans="1:5" ht="29.25" customHeight="1" x14ac:dyDescent="0.25">
      <c r="A60" s="10"/>
      <c r="B60" s="19" t="s">
        <v>40</v>
      </c>
      <c r="C60" s="41"/>
      <c r="D60" s="24"/>
    </row>
    <row r="61" spans="1:5" s="37" customFormat="1" ht="94.5" customHeight="1" x14ac:dyDescent="0.25">
      <c r="A61" s="21"/>
      <c r="B61" s="22" t="s">
        <v>140</v>
      </c>
      <c r="C61" s="23">
        <v>4595885.9400000004</v>
      </c>
      <c r="D61" s="24">
        <f>SUM(C61:C61)</f>
        <v>4595885.9400000004</v>
      </c>
      <c r="E61" s="47"/>
    </row>
    <row r="62" spans="1:5" s="52" customFormat="1" ht="95.25" customHeight="1" x14ac:dyDescent="0.25">
      <c r="A62" s="21"/>
      <c r="B62" s="22" t="s">
        <v>141</v>
      </c>
      <c r="C62" s="23">
        <v>335487.86</v>
      </c>
      <c r="D62" s="24">
        <f>SUM(C62:C62)</f>
        <v>335487.86</v>
      </c>
    </row>
    <row r="63" spans="1:5" s="37" customFormat="1" ht="96.75" customHeight="1" x14ac:dyDescent="0.25">
      <c r="A63" s="21"/>
      <c r="B63" s="22" t="s">
        <v>142</v>
      </c>
      <c r="C63" s="23">
        <v>180072.55</v>
      </c>
      <c r="D63" s="24">
        <f>SUM(C63:C63)</f>
        <v>180072.55</v>
      </c>
      <c r="E63" s="47"/>
    </row>
    <row r="64" spans="1:5" s="37" customFormat="1" ht="93.75" customHeight="1" x14ac:dyDescent="0.25">
      <c r="A64" s="21"/>
      <c r="B64" s="22" t="s">
        <v>143</v>
      </c>
      <c r="C64" s="23">
        <f>SUM(C61+C62-C63)</f>
        <v>4751301.2500000009</v>
      </c>
      <c r="D64" s="24">
        <f>SUM(C64:C64)</f>
        <v>4751301.2500000009</v>
      </c>
      <c r="E64" s="47"/>
    </row>
    <row r="65" spans="1:4" ht="31.5" customHeight="1" x14ac:dyDescent="0.25">
      <c r="A65" s="10"/>
      <c r="B65" s="19" t="s">
        <v>41</v>
      </c>
      <c r="C65" s="41"/>
      <c r="D65" s="24"/>
    </row>
    <row r="66" spans="1:4" s="37" customFormat="1" ht="46.5" customHeight="1" x14ac:dyDescent="0.25">
      <c r="A66" s="32"/>
      <c r="B66" s="53" t="s">
        <v>144</v>
      </c>
      <c r="C66" s="23">
        <v>2164759.0099999998</v>
      </c>
      <c r="D66" s="24">
        <f>SUM(C66:C66)</f>
        <v>2164759.0099999998</v>
      </c>
    </row>
    <row r="67" spans="1:4" s="52" customFormat="1" ht="45" customHeight="1" x14ac:dyDescent="0.25">
      <c r="A67" s="32"/>
      <c r="B67" s="54" t="s">
        <v>145</v>
      </c>
      <c r="C67" s="23">
        <v>1280205.58</v>
      </c>
      <c r="D67" s="24">
        <f>SUM(C67:C67)</f>
        <v>1280205.58</v>
      </c>
    </row>
    <row r="68" spans="1:4" s="37" customFormat="1" ht="45" customHeight="1" x14ac:dyDescent="0.25">
      <c r="A68" s="32"/>
      <c r="B68" s="54" t="s">
        <v>146</v>
      </c>
      <c r="C68" s="23">
        <v>37340.07</v>
      </c>
      <c r="D68" s="24">
        <f>SUM(C68:C68)</f>
        <v>37340.07</v>
      </c>
    </row>
    <row r="69" spans="1:4" s="37" customFormat="1" ht="47.25" customHeight="1" x14ac:dyDescent="0.25">
      <c r="A69" s="32"/>
      <c r="B69" s="54" t="s">
        <v>147</v>
      </c>
      <c r="C69" s="23">
        <f>SUM(C66+C67-C68)</f>
        <v>3407624.52</v>
      </c>
      <c r="D69" s="24">
        <f>SUM(C69:C69)</f>
        <v>3407624.52</v>
      </c>
    </row>
    <row r="70" spans="1:4" ht="15.75" x14ac:dyDescent="0.25">
      <c r="A70" s="14"/>
      <c r="B70" s="55"/>
      <c r="C70" s="56"/>
      <c r="D70" s="24">
        <f>SUM(C70:C70)</f>
        <v>0</v>
      </c>
    </row>
    <row r="71" spans="1:4" ht="25.5" x14ac:dyDescent="0.25">
      <c r="A71" s="10" t="s">
        <v>42</v>
      </c>
      <c r="B71" s="13" t="s">
        <v>43</v>
      </c>
      <c r="C71" s="57"/>
      <c r="D71" s="24"/>
    </row>
    <row r="72" spans="1:4" ht="15.75" x14ac:dyDescent="0.25">
      <c r="A72" s="14"/>
      <c r="B72" s="11" t="s">
        <v>44</v>
      </c>
      <c r="C72" s="56"/>
      <c r="D72" s="24">
        <f>SUM(C72:C72)</f>
        <v>0</v>
      </c>
    </row>
    <row r="73" spans="1:4" ht="25.5" x14ac:dyDescent="0.25">
      <c r="A73" s="10" t="s">
        <v>45</v>
      </c>
      <c r="B73" s="13" t="s">
        <v>46</v>
      </c>
      <c r="C73" s="57"/>
      <c r="D73" s="24"/>
    </row>
    <row r="74" spans="1:4" ht="15.75" x14ac:dyDescent="0.25">
      <c r="A74" s="14"/>
      <c r="B74" s="11" t="s">
        <v>47</v>
      </c>
      <c r="C74" s="56"/>
      <c r="D74" s="24">
        <f>SUM(C74:C74)</f>
        <v>0</v>
      </c>
    </row>
    <row r="75" spans="1:4" x14ac:dyDescent="0.25">
      <c r="A75" s="10" t="s">
        <v>48</v>
      </c>
      <c r="B75" s="13" t="s">
        <v>49</v>
      </c>
      <c r="C75" s="57"/>
      <c r="D75" s="24"/>
    </row>
    <row r="76" spans="1:4" ht="15.75" x14ac:dyDescent="0.25">
      <c r="A76" s="14"/>
      <c r="B76" s="11" t="s">
        <v>44</v>
      </c>
      <c r="C76" s="56"/>
      <c r="D76" s="24">
        <f>SUM(C76:C76)</f>
        <v>0</v>
      </c>
    </row>
    <row r="77" spans="1:4" ht="55.5" customHeight="1" x14ac:dyDescent="0.25">
      <c r="A77" s="10" t="s">
        <v>50</v>
      </c>
      <c r="B77" s="13" t="s">
        <v>51</v>
      </c>
      <c r="C77" s="57"/>
      <c r="D77" s="24"/>
    </row>
    <row r="78" spans="1:4" s="61" customFormat="1" ht="15.75" x14ac:dyDescent="0.25">
      <c r="A78" s="58"/>
      <c r="B78" s="59" t="s">
        <v>112</v>
      </c>
      <c r="C78" s="60"/>
      <c r="D78" s="24">
        <f>SUM(C78:C78)</f>
        <v>0</v>
      </c>
    </row>
    <row r="79" spans="1:4" ht="42" customHeight="1" x14ac:dyDescent="0.25">
      <c r="A79" s="10" t="s">
        <v>52</v>
      </c>
      <c r="B79" s="13" t="s">
        <v>53</v>
      </c>
      <c r="C79" s="57"/>
      <c r="D79" s="24"/>
    </row>
    <row r="80" spans="1:4" ht="15.75" x14ac:dyDescent="0.25">
      <c r="A80" s="14"/>
      <c r="B80" s="11" t="s">
        <v>44</v>
      </c>
      <c r="C80" s="56"/>
      <c r="D80" s="24">
        <f>SUM(C80:C80)</f>
        <v>0</v>
      </c>
    </row>
    <row r="81" spans="1:11" ht="51" customHeight="1" x14ac:dyDescent="0.25">
      <c r="A81" s="10" t="s">
        <v>54</v>
      </c>
      <c r="B81" s="18" t="s">
        <v>55</v>
      </c>
      <c r="C81" s="20"/>
      <c r="D81" s="24"/>
    </row>
    <row r="82" spans="1:11" ht="15.75" customHeight="1" x14ac:dyDescent="0.25">
      <c r="A82" s="10"/>
      <c r="B82" s="18"/>
      <c r="C82" s="20"/>
      <c r="D82" s="24">
        <f>SUM(C82:C82)</f>
        <v>0</v>
      </c>
    </row>
    <row r="83" spans="1:11" ht="29.25" customHeight="1" x14ac:dyDescent="0.25">
      <c r="A83" s="10"/>
      <c r="B83" s="33" t="s">
        <v>56</v>
      </c>
      <c r="C83" s="41"/>
      <c r="D83" s="24"/>
    </row>
    <row r="84" spans="1:11" s="63" customFormat="1" ht="29.25" customHeight="1" x14ac:dyDescent="0.25">
      <c r="A84" s="99" t="s">
        <v>153</v>
      </c>
      <c r="B84" s="62" t="s">
        <v>110</v>
      </c>
      <c r="C84" s="23">
        <v>105153394.8</v>
      </c>
      <c r="D84" s="24">
        <v>105153394.8</v>
      </c>
      <c r="K84" s="64"/>
    </row>
    <row r="85" spans="1:11" s="66" customFormat="1" ht="29.25" customHeight="1" x14ac:dyDescent="0.25">
      <c r="A85" s="100"/>
      <c r="B85" s="65" t="s">
        <v>107</v>
      </c>
      <c r="C85" s="28">
        <v>3898093.96</v>
      </c>
      <c r="D85" s="24">
        <v>3898093.96</v>
      </c>
    </row>
    <row r="86" spans="1:11" s="68" customFormat="1" ht="29.25" customHeight="1" x14ac:dyDescent="0.25">
      <c r="A86" s="100"/>
      <c r="B86" s="67" t="s">
        <v>111</v>
      </c>
      <c r="C86" s="28">
        <v>258983.49</v>
      </c>
      <c r="D86" s="24">
        <v>258983.49</v>
      </c>
    </row>
    <row r="87" spans="1:11" s="68" customFormat="1" ht="29.25" customHeight="1" x14ac:dyDescent="0.25">
      <c r="A87" s="100"/>
      <c r="B87" s="65" t="s">
        <v>108</v>
      </c>
      <c r="C87" s="28">
        <v>187588.35</v>
      </c>
      <c r="D87" s="24">
        <v>187588.35</v>
      </c>
    </row>
    <row r="88" spans="1:11" s="63" customFormat="1" ht="29.25" customHeight="1" thickBot="1" x14ac:dyDescent="0.3">
      <c r="A88" s="101"/>
      <c r="B88" s="69" t="s">
        <v>109</v>
      </c>
      <c r="C88" s="70">
        <f>SUM(C93+C98)</f>
        <v>108604916.92</v>
      </c>
      <c r="D88" s="71">
        <v>108604916.92</v>
      </c>
    </row>
    <row r="89" spans="1:11" s="63" customFormat="1" ht="26.25" customHeight="1" thickTop="1" x14ac:dyDescent="0.25">
      <c r="A89" s="99" t="s">
        <v>57</v>
      </c>
      <c r="B89" s="72" t="s">
        <v>33</v>
      </c>
      <c r="C89" s="73"/>
      <c r="D89" s="24">
        <f t="shared" ref="D89:D123" si="0">SUM(C89:C89)</f>
        <v>0</v>
      </c>
    </row>
    <row r="90" spans="1:11" s="63" customFormat="1" ht="26.25" customHeight="1" x14ac:dyDescent="0.25">
      <c r="A90" s="100"/>
      <c r="B90" s="74" t="s">
        <v>58</v>
      </c>
      <c r="C90" s="44"/>
      <c r="D90" s="24">
        <f t="shared" si="0"/>
        <v>0</v>
      </c>
    </row>
    <row r="91" spans="1:11" s="63" customFormat="1" ht="26.25" customHeight="1" x14ac:dyDescent="0.25">
      <c r="A91" s="100"/>
      <c r="B91" s="74" t="s">
        <v>59</v>
      </c>
      <c r="C91" s="44"/>
      <c r="D91" s="24">
        <f t="shared" si="0"/>
        <v>0</v>
      </c>
    </row>
    <row r="92" spans="1:11" s="63" customFormat="1" ht="26.25" customHeight="1" x14ac:dyDescent="0.25">
      <c r="A92" s="100"/>
      <c r="B92" s="74" t="s">
        <v>60</v>
      </c>
      <c r="C92" s="44"/>
      <c r="D92" s="24">
        <f t="shared" si="0"/>
        <v>0</v>
      </c>
    </row>
    <row r="93" spans="1:11" s="63" customFormat="1" ht="26.25" customHeight="1" thickBot="1" x14ac:dyDescent="0.3">
      <c r="A93" s="101"/>
      <c r="B93" s="75" t="s">
        <v>36</v>
      </c>
      <c r="C93" s="76"/>
      <c r="D93" s="71">
        <f t="shared" si="0"/>
        <v>0</v>
      </c>
    </row>
    <row r="94" spans="1:11" s="63" customFormat="1" ht="26.25" customHeight="1" thickTop="1" x14ac:dyDescent="0.25">
      <c r="A94" s="110" t="s">
        <v>61</v>
      </c>
      <c r="B94" s="62" t="s">
        <v>110</v>
      </c>
      <c r="C94" s="77">
        <f>SUM(C99+C104+C109+C114)</f>
        <v>105153394.8</v>
      </c>
      <c r="D94" s="24">
        <v>105153394.8</v>
      </c>
    </row>
    <row r="95" spans="1:11" s="63" customFormat="1" ht="26.25" customHeight="1" x14ac:dyDescent="0.25">
      <c r="A95" s="100"/>
      <c r="B95" s="65" t="s">
        <v>107</v>
      </c>
      <c r="C95" s="28">
        <f>SUM(C100+C105+C110+C115)</f>
        <v>3898093.96</v>
      </c>
      <c r="D95" s="24">
        <v>3898093.96</v>
      </c>
    </row>
    <row r="96" spans="1:11" s="63" customFormat="1" ht="26.25" customHeight="1" x14ac:dyDescent="0.25">
      <c r="A96" s="100"/>
      <c r="B96" s="67" t="s">
        <v>111</v>
      </c>
      <c r="C96" s="28">
        <f>SUM(C101+C106+C111+C116)</f>
        <v>258983.49</v>
      </c>
      <c r="D96" s="24">
        <v>258983.49</v>
      </c>
    </row>
    <row r="97" spans="1:5" s="63" customFormat="1" ht="26.25" customHeight="1" x14ac:dyDescent="0.25">
      <c r="A97" s="100"/>
      <c r="B97" s="65" t="s">
        <v>108</v>
      </c>
      <c r="C97" s="28">
        <f>SUM(C102+C107+C112+C117)</f>
        <v>187588.35</v>
      </c>
      <c r="D97" s="24">
        <v>187588.35</v>
      </c>
    </row>
    <row r="98" spans="1:5" s="63" customFormat="1" ht="26.25" customHeight="1" thickBot="1" x14ac:dyDescent="0.3">
      <c r="A98" s="101"/>
      <c r="B98" s="69" t="s">
        <v>109</v>
      </c>
      <c r="C98" s="70">
        <f>SUM(C103+C108+C113+C118)</f>
        <v>108604916.92</v>
      </c>
      <c r="D98" s="71">
        <v>108604916.92</v>
      </c>
      <c r="E98" s="78"/>
    </row>
    <row r="99" spans="1:5" s="63" customFormat="1" ht="26.25" customHeight="1" thickTop="1" x14ac:dyDescent="0.25">
      <c r="A99" s="111" t="s">
        <v>62</v>
      </c>
      <c r="B99" s="72" t="s">
        <v>33</v>
      </c>
      <c r="C99" s="73"/>
      <c r="D99" s="24">
        <f t="shared" si="0"/>
        <v>0</v>
      </c>
    </row>
    <row r="100" spans="1:5" s="63" customFormat="1" ht="26.25" customHeight="1" x14ac:dyDescent="0.25">
      <c r="A100" s="112"/>
      <c r="B100" s="74" t="s">
        <v>58</v>
      </c>
      <c r="C100" s="44"/>
      <c r="D100" s="24">
        <f t="shared" si="0"/>
        <v>0</v>
      </c>
    </row>
    <row r="101" spans="1:5" s="63" customFormat="1" ht="26.25" customHeight="1" x14ac:dyDescent="0.25">
      <c r="A101" s="112"/>
      <c r="B101" s="74" t="s">
        <v>59</v>
      </c>
      <c r="C101" s="44"/>
      <c r="D101" s="24">
        <f t="shared" si="0"/>
        <v>0</v>
      </c>
    </row>
    <row r="102" spans="1:5" s="63" customFormat="1" ht="26.25" customHeight="1" x14ac:dyDescent="0.25">
      <c r="A102" s="112"/>
      <c r="B102" s="74" t="s">
        <v>60</v>
      </c>
      <c r="C102" s="44"/>
      <c r="D102" s="24">
        <f t="shared" si="0"/>
        <v>0</v>
      </c>
    </row>
    <row r="103" spans="1:5" s="63" customFormat="1" ht="26.25" customHeight="1" thickBot="1" x14ac:dyDescent="0.3">
      <c r="A103" s="113"/>
      <c r="B103" s="75" t="s">
        <v>36</v>
      </c>
      <c r="C103" s="76"/>
      <c r="D103" s="71">
        <f t="shared" si="0"/>
        <v>0</v>
      </c>
    </row>
    <row r="104" spans="1:5" s="63" customFormat="1" ht="26.25" customHeight="1" thickTop="1" x14ac:dyDescent="0.25">
      <c r="A104" s="111" t="s">
        <v>63</v>
      </c>
      <c r="B104" s="72" t="s">
        <v>33</v>
      </c>
      <c r="C104" s="73"/>
      <c r="D104" s="24">
        <f t="shared" si="0"/>
        <v>0</v>
      </c>
    </row>
    <row r="105" spans="1:5" s="63" customFormat="1" ht="26.25" customHeight="1" x14ac:dyDescent="0.25">
      <c r="A105" s="112"/>
      <c r="B105" s="74" t="s">
        <v>58</v>
      </c>
      <c r="C105" s="44"/>
      <c r="D105" s="24">
        <f t="shared" si="0"/>
        <v>0</v>
      </c>
    </row>
    <row r="106" spans="1:5" s="63" customFormat="1" ht="26.25" customHeight="1" x14ac:dyDescent="0.25">
      <c r="A106" s="112"/>
      <c r="B106" s="74" t="s">
        <v>59</v>
      </c>
      <c r="C106" s="44"/>
      <c r="D106" s="24">
        <f t="shared" si="0"/>
        <v>0</v>
      </c>
    </row>
    <row r="107" spans="1:5" s="63" customFormat="1" ht="26.25" customHeight="1" x14ac:dyDescent="0.25">
      <c r="A107" s="112"/>
      <c r="B107" s="74" t="s">
        <v>60</v>
      </c>
      <c r="C107" s="44"/>
      <c r="D107" s="24">
        <f t="shared" si="0"/>
        <v>0</v>
      </c>
    </row>
    <row r="108" spans="1:5" s="63" customFormat="1" ht="26.25" customHeight="1" thickBot="1" x14ac:dyDescent="0.3">
      <c r="A108" s="113"/>
      <c r="B108" s="75" t="s">
        <v>36</v>
      </c>
      <c r="C108" s="76"/>
      <c r="D108" s="71">
        <f t="shared" si="0"/>
        <v>0</v>
      </c>
    </row>
    <row r="109" spans="1:5" s="63" customFormat="1" ht="26.25" customHeight="1" thickTop="1" x14ac:dyDescent="0.25">
      <c r="A109" s="111" t="s">
        <v>64</v>
      </c>
      <c r="B109" s="72" t="s">
        <v>33</v>
      </c>
      <c r="C109" s="73"/>
      <c r="D109" s="24">
        <f t="shared" si="0"/>
        <v>0</v>
      </c>
    </row>
    <row r="110" spans="1:5" s="63" customFormat="1" ht="26.25" customHeight="1" x14ac:dyDescent="0.25">
      <c r="A110" s="112"/>
      <c r="B110" s="74" t="s">
        <v>58</v>
      </c>
      <c r="C110" s="44"/>
      <c r="D110" s="24">
        <f t="shared" si="0"/>
        <v>0</v>
      </c>
    </row>
    <row r="111" spans="1:5" s="63" customFormat="1" ht="26.25" customHeight="1" x14ac:dyDescent="0.25">
      <c r="A111" s="112"/>
      <c r="B111" s="74" t="s">
        <v>59</v>
      </c>
      <c r="C111" s="44"/>
      <c r="D111" s="24">
        <f t="shared" si="0"/>
        <v>0</v>
      </c>
    </row>
    <row r="112" spans="1:5" s="63" customFormat="1" ht="26.25" customHeight="1" x14ac:dyDescent="0.25">
      <c r="A112" s="112"/>
      <c r="B112" s="74" t="s">
        <v>60</v>
      </c>
      <c r="C112" s="44"/>
      <c r="D112" s="24">
        <f t="shared" si="0"/>
        <v>0</v>
      </c>
    </row>
    <row r="113" spans="1:5" s="63" customFormat="1" ht="26.25" customHeight="1" thickBot="1" x14ac:dyDescent="0.3">
      <c r="A113" s="113"/>
      <c r="B113" s="75" t="s">
        <v>36</v>
      </c>
      <c r="C113" s="76"/>
      <c r="D113" s="71">
        <f t="shared" si="0"/>
        <v>0</v>
      </c>
    </row>
    <row r="114" spans="1:5" s="63" customFormat="1" ht="29.25" customHeight="1" thickTop="1" x14ac:dyDescent="0.25">
      <c r="A114" s="114" t="s">
        <v>65</v>
      </c>
      <c r="B114" s="62" t="s">
        <v>110</v>
      </c>
      <c r="C114" s="77">
        <v>105153394.8</v>
      </c>
      <c r="D114" s="24">
        <v>105153394.8</v>
      </c>
      <c r="E114" s="78"/>
    </row>
    <row r="115" spans="1:5" s="63" customFormat="1" ht="29.25" customHeight="1" x14ac:dyDescent="0.25">
      <c r="A115" s="112"/>
      <c r="B115" s="65" t="s">
        <v>107</v>
      </c>
      <c r="C115" s="23">
        <v>3898093.96</v>
      </c>
      <c r="D115" s="24">
        <v>3898093.96</v>
      </c>
    </row>
    <row r="116" spans="1:5" s="63" customFormat="1" ht="29.25" customHeight="1" x14ac:dyDescent="0.25">
      <c r="A116" s="112"/>
      <c r="B116" s="67" t="s">
        <v>111</v>
      </c>
      <c r="C116" s="23">
        <v>258983.49</v>
      </c>
      <c r="D116" s="24">
        <v>258983.49</v>
      </c>
    </row>
    <row r="117" spans="1:5" s="63" customFormat="1" ht="29.25" customHeight="1" x14ac:dyDescent="0.25">
      <c r="A117" s="112"/>
      <c r="B117" s="65" t="s">
        <v>108</v>
      </c>
      <c r="C117" s="23">
        <v>187588.35</v>
      </c>
      <c r="D117" s="24">
        <v>187588.35</v>
      </c>
    </row>
    <row r="118" spans="1:5" s="63" customFormat="1" ht="29.25" customHeight="1" thickBot="1" x14ac:dyDescent="0.3">
      <c r="A118" s="113"/>
      <c r="B118" s="69" t="s">
        <v>109</v>
      </c>
      <c r="C118" s="70">
        <v>108604916.92</v>
      </c>
      <c r="D118" s="71">
        <v>108604916.92</v>
      </c>
    </row>
    <row r="119" spans="1:5" s="63" customFormat="1" ht="29.25" customHeight="1" thickTop="1" x14ac:dyDescent="0.25">
      <c r="A119" s="102" t="s">
        <v>66</v>
      </c>
      <c r="B119" s="72" t="s">
        <v>33</v>
      </c>
      <c r="C119" s="73"/>
      <c r="D119" s="24">
        <f t="shared" si="0"/>
        <v>0</v>
      </c>
    </row>
    <row r="120" spans="1:5" s="63" customFormat="1" ht="29.25" customHeight="1" x14ac:dyDescent="0.25">
      <c r="A120" s="103"/>
      <c r="B120" s="74" t="s">
        <v>58</v>
      </c>
      <c r="C120" s="44"/>
      <c r="D120" s="24">
        <f t="shared" si="0"/>
        <v>0</v>
      </c>
    </row>
    <row r="121" spans="1:5" s="63" customFormat="1" ht="29.25" customHeight="1" x14ac:dyDescent="0.25">
      <c r="A121" s="103"/>
      <c r="B121" s="74" t="s">
        <v>59</v>
      </c>
      <c r="C121" s="44"/>
      <c r="D121" s="24">
        <f t="shared" si="0"/>
        <v>0</v>
      </c>
    </row>
    <row r="122" spans="1:5" s="63" customFormat="1" ht="29.25" customHeight="1" x14ac:dyDescent="0.25">
      <c r="A122" s="103"/>
      <c r="B122" s="74" t="s">
        <v>60</v>
      </c>
      <c r="C122" s="44"/>
      <c r="D122" s="24">
        <f t="shared" si="0"/>
        <v>0</v>
      </c>
    </row>
    <row r="123" spans="1:5" s="63" customFormat="1" ht="29.25" customHeight="1" thickBot="1" x14ac:dyDescent="0.3">
      <c r="A123" s="104"/>
      <c r="B123" s="75" t="s">
        <v>36</v>
      </c>
      <c r="C123" s="76"/>
      <c r="D123" s="71">
        <f t="shared" si="0"/>
        <v>0</v>
      </c>
    </row>
    <row r="124" spans="1:5" s="63" customFormat="1" ht="29.25" customHeight="1" thickTop="1" x14ac:dyDescent="0.25">
      <c r="A124" s="105" t="s">
        <v>67</v>
      </c>
      <c r="B124" s="62" t="s">
        <v>110</v>
      </c>
      <c r="C124" s="77">
        <f>SUM(C84+C119)</f>
        <v>105153394.8</v>
      </c>
      <c r="D124" s="24">
        <v>105153394.8</v>
      </c>
    </row>
    <row r="125" spans="1:5" s="63" customFormat="1" ht="29.25" customHeight="1" x14ac:dyDescent="0.25">
      <c r="A125" s="106"/>
      <c r="B125" s="65" t="s">
        <v>107</v>
      </c>
      <c r="C125" s="23">
        <f>SUM(C85+C120)</f>
        <v>3898093.96</v>
      </c>
      <c r="D125" s="24">
        <v>3898093.96</v>
      </c>
    </row>
    <row r="126" spans="1:5" s="63" customFormat="1" ht="29.25" customHeight="1" x14ac:dyDescent="0.25">
      <c r="A126" s="106"/>
      <c r="B126" s="67" t="s">
        <v>111</v>
      </c>
      <c r="C126" s="23">
        <f>SUM(C86+C121)</f>
        <v>258983.49</v>
      </c>
      <c r="D126" s="24">
        <v>258983.49</v>
      </c>
    </row>
    <row r="127" spans="1:5" s="63" customFormat="1" ht="29.25" customHeight="1" x14ac:dyDescent="0.25">
      <c r="A127" s="106"/>
      <c r="B127" s="65" t="s">
        <v>108</v>
      </c>
      <c r="C127" s="23">
        <f>SUM(C87+C122)</f>
        <v>187588.35</v>
      </c>
      <c r="D127" s="24">
        <v>187588.35</v>
      </c>
    </row>
    <row r="128" spans="1:5" s="63" customFormat="1" ht="29.25" customHeight="1" thickBot="1" x14ac:dyDescent="0.3">
      <c r="A128" s="107"/>
      <c r="B128" s="69" t="s">
        <v>109</v>
      </c>
      <c r="C128" s="70">
        <f>SUM(C88+C123)</f>
        <v>108604916.92</v>
      </c>
      <c r="D128" s="71">
        <v>108604916.92</v>
      </c>
    </row>
    <row r="129" spans="1:4" s="63" customFormat="1" ht="15.75" customHeight="1" thickTop="1" x14ac:dyDescent="0.25">
      <c r="A129" s="79"/>
      <c r="B129" s="80"/>
      <c r="C129" s="73"/>
      <c r="D129" s="81"/>
    </row>
    <row r="130" spans="1:4" ht="25.5" x14ac:dyDescent="0.25">
      <c r="A130" s="10" t="s">
        <v>68</v>
      </c>
      <c r="B130" s="13" t="s">
        <v>69</v>
      </c>
      <c r="C130" s="57"/>
      <c r="D130" s="24"/>
    </row>
    <row r="131" spans="1:4" ht="15.75" x14ac:dyDescent="0.25">
      <c r="A131" s="14"/>
      <c r="B131" s="11" t="s">
        <v>70</v>
      </c>
      <c r="C131" s="56"/>
      <c r="D131" s="24">
        <f>SUM(C131:C131)</f>
        <v>0</v>
      </c>
    </row>
    <row r="132" spans="1:4" ht="25.5" x14ac:dyDescent="0.25">
      <c r="A132" s="10" t="s">
        <v>71</v>
      </c>
      <c r="B132" s="18" t="s">
        <v>72</v>
      </c>
      <c r="C132" s="20"/>
      <c r="D132" s="24"/>
    </row>
    <row r="133" spans="1:4" x14ac:dyDescent="0.25">
      <c r="A133" s="10" t="s">
        <v>73</v>
      </c>
      <c r="B133" s="13" t="s">
        <v>74</v>
      </c>
      <c r="C133" s="57"/>
      <c r="D133" s="24"/>
    </row>
    <row r="134" spans="1:4" ht="15.75" x14ac:dyDescent="0.25">
      <c r="A134" s="14"/>
      <c r="B134" s="11" t="s">
        <v>44</v>
      </c>
      <c r="C134" s="56"/>
      <c r="D134" s="24">
        <f>SUM(C134:C134)</f>
        <v>0</v>
      </c>
    </row>
    <row r="135" spans="1:4" x14ac:dyDescent="0.25">
      <c r="A135" s="10" t="s">
        <v>75</v>
      </c>
      <c r="B135" s="13" t="s">
        <v>76</v>
      </c>
      <c r="C135" s="57"/>
      <c r="D135" s="24"/>
    </row>
    <row r="136" spans="1:4" ht="15.75" x14ac:dyDescent="0.25">
      <c r="A136" s="14"/>
      <c r="B136" s="11" t="s">
        <v>44</v>
      </c>
      <c r="C136" s="56"/>
      <c r="D136" s="24">
        <f>SUM(C136:C136)</f>
        <v>0</v>
      </c>
    </row>
    <row r="137" spans="1:4" x14ac:dyDescent="0.25">
      <c r="A137" s="10" t="s">
        <v>77</v>
      </c>
      <c r="B137" s="13" t="s">
        <v>78</v>
      </c>
      <c r="C137" s="57"/>
      <c r="D137" s="24"/>
    </row>
    <row r="138" spans="1:4" ht="15.75" x14ac:dyDescent="0.25">
      <c r="A138" s="14"/>
      <c r="B138" s="11" t="s">
        <v>44</v>
      </c>
      <c r="C138" s="56"/>
      <c r="D138" s="24">
        <f>SUM(C138:C138)</f>
        <v>0</v>
      </c>
    </row>
    <row r="139" spans="1:4" ht="54.75" customHeight="1" x14ac:dyDescent="0.25">
      <c r="A139" s="10" t="s">
        <v>79</v>
      </c>
      <c r="B139" s="18" t="s">
        <v>127</v>
      </c>
      <c r="C139" s="20"/>
      <c r="D139" s="24"/>
    </row>
    <row r="140" spans="1:4" ht="15.75" x14ac:dyDescent="0.25">
      <c r="A140" s="14"/>
      <c r="B140" s="11" t="s">
        <v>44</v>
      </c>
      <c r="C140" s="56"/>
      <c r="D140" s="24">
        <f>SUM(C140:C140)</f>
        <v>0</v>
      </c>
    </row>
    <row r="141" spans="1:4" ht="33" customHeight="1" x14ac:dyDescent="0.25">
      <c r="A141" s="10" t="s">
        <v>80</v>
      </c>
      <c r="B141" s="13" t="s">
        <v>81</v>
      </c>
      <c r="C141" s="57"/>
      <c r="D141" s="24"/>
    </row>
    <row r="142" spans="1:4" ht="15.75" x14ac:dyDescent="0.25">
      <c r="A142" s="14"/>
      <c r="B142" s="11" t="s">
        <v>44</v>
      </c>
      <c r="C142" s="56"/>
      <c r="D142" s="24">
        <f>SUM(C142:C142)</f>
        <v>0</v>
      </c>
    </row>
    <row r="143" spans="1:4" ht="38.25" x14ac:dyDescent="0.25">
      <c r="A143" s="10" t="s">
        <v>82</v>
      </c>
      <c r="B143" s="18" t="s">
        <v>83</v>
      </c>
      <c r="C143" s="20"/>
      <c r="D143" s="24"/>
    </row>
    <row r="144" spans="1:4" ht="15.75" x14ac:dyDescent="0.25">
      <c r="A144" s="14"/>
      <c r="B144" s="11" t="s">
        <v>44</v>
      </c>
      <c r="C144" s="56"/>
      <c r="D144" s="24">
        <f>SUM(C144:C144)</f>
        <v>0</v>
      </c>
    </row>
    <row r="145" spans="1:5" ht="38.25" x14ac:dyDescent="0.25">
      <c r="A145" s="10" t="s">
        <v>84</v>
      </c>
      <c r="B145" s="18" t="s">
        <v>85</v>
      </c>
      <c r="C145" s="20"/>
      <c r="D145" s="24"/>
    </row>
    <row r="146" spans="1:5" s="37" customFormat="1" ht="15.75" x14ac:dyDescent="0.25">
      <c r="A146" s="32"/>
      <c r="B146" s="45" t="s">
        <v>86</v>
      </c>
      <c r="C146" s="44"/>
      <c r="D146" s="24">
        <f>SUM(C146:C146)</f>
        <v>0</v>
      </c>
    </row>
    <row r="147" spans="1:5" s="37" customFormat="1" ht="15.75" x14ac:dyDescent="0.25">
      <c r="A147" s="58"/>
      <c r="B147" s="82" t="s">
        <v>87</v>
      </c>
      <c r="C147" s="83"/>
      <c r="D147" s="24">
        <f>SUM(C147:C147)</f>
        <v>0</v>
      </c>
    </row>
    <row r="148" spans="1:5" x14ac:dyDescent="0.25">
      <c r="A148" s="10" t="s">
        <v>88</v>
      </c>
      <c r="B148" s="13" t="s">
        <v>89</v>
      </c>
      <c r="C148" s="57"/>
      <c r="D148" s="24"/>
    </row>
    <row r="149" spans="1:5" s="61" customFormat="1" ht="15.75" x14ac:dyDescent="0.25">
      <c r="A149" s="58"/>
      <c r="B149" s="84" t="s">
        <v>44</v>
      </c>
      <c r="C149" s="60"/>
      <c r="D149" s="24">
        <f>SUM(C149:C149)</f>
        <v>0</v>
      </c>
    </row>
    <row r="150" spans="1:5" x14ac:dyDescent="0.25">
      <c r="A150" s="10" t="s">
        <v>90</v>
      </c>
      <c r="B150" s="13" t="s">
        <v>91</v>
      </c>
      <c r="C150" s="57"/>
      <c r="D150" s="24"/>
    </row>
    <row r="151" spans="1:5" ht="21" customHeight="1" x14ac:dyDescent="0.25">
      <c r="A151" s="10"/>
      <c r="B151" s="18" t="s">
        <v>113</v>
      </c>
      <c r="C151" s="85">
        <v>25596546.850000001</v>
      </c>
      <c r="D151" s="24">
        <v>25596546.850000001</v>
      </c>
      <c r="E151" s="51"/>
    </row>
    <row r="152" spans="1:5" ht="21" customHeight="1" x14ac:dyDescent="0.25">
      <c r="A152" s="10"/>
      <c r="B152" s="18" t="s">
        <v>120</v>
      </c>
      <c r="C152" s="85">
        <v>1915297.2</v>
      </c>
      <c r="D152" s="24">
        <v>1915297.2</v>
      </c>
    </row>
    <row r="153" spans="1:5" ht="21" customHeight="1" x14ac:dyDescent="0.25">
      <c r="A153" s="10"/>
      <c r="B153" s="86" t="s">
        <v>121</v>
      </c>
      <c r="C153" s="85">
        <v>265044.24</v>
      </c>
      <c r="D153" s="24">
        <v>265044.24</v>
      </c>
    </row>
    <row r="154" spans="1:5" ht="21" customHeight="1" x14ac:dyDescent="0.25">
      <c r="A154" s="10"/>
      <c r="B154" s="87" t="s">
        <v>114</v>
      </c>
      <c r="C154" s="85">
        <v>247895.06</v>
      </c>
      <c r="D154" s="24">
        <v>247895.06</v>
      </c>
    </row>
    <row r="155" spans="1:5" ht="21" customHeight="1" x14ac:dyDescent="0.25">
      <c r="A155" s="10"/>
      <c r="B155" s="87" t="s">
        <v>116</v>
      </c>
      <c r="C155" s="85">
        <v>25136.880000000001</v>
      </c>
      <c r="D155" s="24">
        <v>25136.880000000001</v>
      </c>
    </row>
    <row r="156" spans="1:5" ht="21" customHeight="1" x14ac:dyDescent="0.25">
      <c r="A156" s="10"/>
      <c r="B156" s="87" t="s">
        <v>124</v>
      </c>
      <c r="C156" s="85">
        <v>130282.03</v>
      </c>
      <c r="D156" s="24">
        <v>130282.03</v>
      </c>
    </row>
    <row r="157" spans="1:5" s="37" customFormat="1" ht="21" customHeight="1" x14ac:dyDescent="0.25">
      <c r="A157" s="58"/>
      <c r="B157" s="88" t="s">
        <v>149</v>
      </c>
      <c r="C157" s="89">
        <f>SUM(C151:C156)</f>
        <v>28180202.259999998</v>
      </c>
      <c r="D157" s="24">
        <f>SUM(D151:D156)</f>
        <v>28180202.259999998</v>
      </c>
    </row>
    <row r="158" spans="1:5" s="37" customFormat="1" ht="15.75" x14ac:dyDescent="0.25">
      <c r="A158" s="58"/>
      <c r="B158" s="90"/>
      <c r="C158" s="83"/>
      <c r="D158" s="24"/>
    </row>
    <row r="159" spans="1:5" x14ac:dyDescent="0.25">
      <c r="A159" s="10" t="s">
        <v>92</v>
      </c>
      <c r="B159" s="13" t="s">
        <v>25</v>
      </c>
      <c r="C159" s="13"/>
      <c r="D159" s="24"/>
    </row>
    <row r="160" spans="1:5" ht="15.75" x14ac:dyDescent="0.25">
      <c r="A160" s="14"/>
      <c r="B160" s="11"/>
      <c r="C160" s="11"/>
      <c r="D160" s="24">
        <f>SUM(C160:C160)</f>
        <v>0</v>
      </c>
    </row>
    <row r="161" spans="1:4" ht="15.75" x14ac:dyDescent="0.25">
      <c r="A161" s="10" t="s">
        <v>17</v>
      </c>
      <c r="B161" s="11"/>
      <c r="C161" s="11"/>
      <c r="D161" s="24"/>
    </row>
    <row r="162" spans="1:4" x14ac:dyDescent="0.25">
      <c r="A162" s="10" t="s">
        <v>93</v>
      </c>
      <c r="B162" s="13" t="s">
        <v>94</v>
      </c>
      <c r="C162" s="13"/>
      <c r="D162" s="24"/>
    </row>
    <row r="163" spans="1:4" ht="15.75" x14ac:dyDescent="0.25">
      <c r="A163" s="14"/>
      <c r="B163" s="11" t="s">
        <v>47</v>
      </c>
      <c r="C163" s="11"/>
      <c r="D163" s="24">
        <f>SUM(C163:C163)</f>
        <v>0</v>
      </c>
    </row>
    <row r="164" spans="1:4" ht="27.75" customHeight="1" x14ac:dyDescent="0.25">
      <c r="A164" s="10" t="s">
        <v>95</v>
      </c>
      <c r="B164" s="13" t="s">
        <v>96</v>
      </c>
      <c r="C164" s="13"/>
      <c r="D164" s="24"/>
    </row>
    <row r="165" spans="1:4" ht="22.9" customHeight="1" x14ac:dyDescent="0.25">
      <c r="A165" s="10"/>
      <c r="B165" s="7" t="s">
        <v>148</v>
      </c>
      <c r="C165" s="13"/>
      <c r="D165" s="24"/>
    </row>
    <row r="166" spans="1:4" ht="21" customHeight="1" x14ac:dyDescent="0.25">
      <c r="A166" s="10"/>
      <c r="B166" s="13" t="s">
        <v>125</v>
      </c>
      <c r="C166" s="13"/>
      <c r="D166" s="24"/>
    </row>
    <row r="167" spans="1:4" ht="24.6" customHeight="1" x14ac:dyDescent="0.25">
      <c r="A167" s="10"/>
      <c r="B167" s="13" t="s">
        <v>126</v>
      </c>
      <c r="C167" s="13"/>
      <c r="D167" s="24"/>
    </row>
    <row r="168" spans="1:4" s="61" customFormat="1" ht="21.6" customHeight="1" x14ac:dyDescent="0.25">
      <c r="A168" s="32"/>
      <c r="B168" s="91" t="s">
        <v>150</v>
      </c>
      <c r="C168" s="91"/>
      <c r="D168" s="24">
        <f>SUM(C168:C168)</f>
        <v>0</v>
      </c>
    </row>
    <row r="169" spans="1:4" ht="30.75" customHeight="1" x14ac:dyDescent="0.25">
      <c r="A169" s="10" t="s">
        <v>97</v>
      </c>
      <c r="B169" s="13" t="s">
        <v>98</v>
      </c>
      <c r="C169" s="13"/>
      <c r="D169" s="24"/>
    </row>
    <row r="170" spans="1:4" s="61" customFormat="1" ht="15.75" x14ac:dyDescent="0.25">
      <c r="A170" s="58"/>
      <c r="B170" s="84" t="s">
        <v>44</v>
      </c>
      <c r="C170" s="59"/>
      <c r="D170" s="24">
        <f>SUM(C170:C170)</f>
        <v>0</v>
      </c>
    </row>
    <row r="171" spans="1:4" ht="42" customHeight="1" x14ac:dyDescent="0.25">
      <c r="A171" s="10" t="s">
        <v>99</v>
      </c>
      <c r="B171" s="18" t="s">
        <v>100</v>
      </c>
      <c r="C171" s="18"/>
      <c r="D171" s="24"/>
    </row>
    <row r="172" spans="1:4" ht="15.75" x14ac:dyDescent="0.25">
      <c r="A172" s="14"/>
      <c r="B172" s="11" t="s">
        <v>101</v>
      </c>
      <c r="C172" s="11"/>
      <c r="D172" s="24">
        <f>SUM(C172:C172)</f>
        <v>0</v>
      </c>
    </row>
    <row r="173" spans="1:4" x14ac:dyDescent="0.25">
      <c r="A173" s="10" t="s">
        <v>102</v>
      </c>
      <c r="B173" s="13" t="s">
        <v>25</v>
      </c>
      <c r="C173" s="13"/>
      <c r="D173" s="24"/>
    </row>
    <row r="174" spans="1:4" ht="15.75" x14ac:dyDescent="0.25">
      <c r="A174" s="14"/>
      <c r="B174" s="11" t="s">
        <v>44</v>
      </c>
      <c r="C174" s="11"/>
      <c r="D174" s="24">
        <f>SUM(C174:C174)</f>
        <v>0</v>
      </c>
    </row>
    <row r="175" spans="1:4" ht="29.25" customHeight="1" x14ac:dyDescent="0.25">
      <c r="A175" s="10" t="s">
        <v>19</v>
      </c>
      <c r="B175" s="13" t="s">
        <v>103</v>
      </c>
      <c r="C175" s="13"/>
      <c r="D175" s="24"/>
    </row>
    <row r="176" spans="1:4" ht="133.5" customHeight="1" x14ac:dyDescent="0.25">
      <c r="A176" s="14"/>
      <c r="B176" s="92" t="s">
        <v>152</v>
      </c>
      <c r="C176" s="11"/>
      <c r="D176" s="93">
        <f>SUM(C176:C176)</f>
        <v>0</v>
      </c>
    </row>
    <row r="177" spans="1:4" ht="39" customHeight="1" x14ac:dyDescent="0.25">
      <c r="B177" s="94"/>
      <c r="D177"/>
    </row>
    <row r="178" spans="1:4" x14ac:dyDescent="0.25">
      <c r="C178" s="95">
        <f>SUM(C34+C39+C44+C49+C54+C59-C64-C69)</f>
        <v>7274092.9899999984</v>
      </c>
      <c r="D178" s="96">
        <f>SUM(C178:C178)</f>
        <v>7274092.9899999984</v>
      </c>
    </row>
    <row r="179" spans="1:4" ht="1.5" customHeight="1" x14ac:dyDescent="0.25">
      <c r="B179" s="68" t="s">
        <v>104</v>
      </c>
      <c r="C179" s="95">
        <v>7274092.9900000002</v>
      </c>
      <c r="D179" s="96">
        <f>SUM(C179:C179)</f>
        <v>7274092.9900000002</v>
      </c>
    </row>
    <row r="180" spans="1:4" x14ac:dyDescent="0.25">
      <c r="B180" s="97"/>
      <c r="C180" s="95">
        <f>SUM(C179-C178)</f>
        <v>1.862645149230957E-9</v>
      </c>
      <c r="D180" s="96">
        <f>SUM(C180:C180)</f>
        <v>1.862645149230957E-9</v>
      </c>
    </row>
    <row r="181" spans="1:4" x14ac:dyDescent="0.25">
      <c r="A181" s="108" t="s">
        <v>154</v>
      </c>
      <c r="B181" s="108"/>
    </row>
    <row r="182" spans="1:4" x14ac:dyDescent="0.25">
      <c r="A182" s="109" t="s">
        <v>151</v>
      </c>
      <c r="B182" s="109"/>
    </row>
    <row r="183" spans="1:4" x14ac:dyDescent="0.25">
      <c r="B183" s="97" t="s">
        <v>105</v>
      </c>
    </row>
  </sheetData>
  <mergeCells count="16">
    <mergeCell ref="A2:B2"/>
    <mergeCell ref="A19:A23"/>
    <mergeCell ref="B19:B23"/>
    <mergeCell ref="C19:C23"/>
    <mergeCell ref="D19:D23"/>
    <mergeCell ref="A84:A88"/>
    <mergeCell ref="A119:A123"/>
    <mergeCell ref="A124:A128"/>
    <mergeCell ref="A181:B181"/>
    <mergeCell ref="A182:B182"/>
    <mergeCell ref="A89:A93"/>
    <mergeCell ref="A94:A98"/>
    <mergeCell ref="A99:A103"/>
    <mergeCell ref="A104:A108"/>
    <mergeCell ref="A109:A113"/>
    <mergeCell ref="A114:A118"/>
  </mergeCells>
  <pageMargins left="0.70866141732283472" right="0.70866141732283472" top="0.74803149606299213" bottom="0.74803149606299213" header="0.31496062992125984" footer="0.31496062992125984"/>
  <pageSetup scale="90" fitToHeight="0" orientation="portrait" r:id="rId1"/>
  <rowBreaks count="7" manualBreakCount="7">
    <brk id="19" max="10" man="1"/>
    <brk id="23" max="16383" man="1"/>
    <brk id="39" max="16383" man="1"/>
    <brk id="59" max="16383" man="1"/>
    <brk id="98" max="16383" man="1"/>
    <brk id="123" max="16383" man="1"/>
    <brk id="1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Jadwiga Sianko</dc:creator>
  <cp:lastModifiedBy>Jadwiga Sianko</cp:lastModifiedBy>
  <cp:lastPrinted>2022-03-30T11:11:29Z</cp:lastPrinted>
  <dcterms:created xsi:type="dcterms:W3CDTF">2022-03-03T11:29:20Z</dcterms:created>
  <dcterms:modified xsi:type="dcterms:W3CDTF">2022-04-26T11:17:14Z</dcterms:modified>
</cp:coreProperties>
</file>